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Y:\Finanzen\neue Richtlinien\Formblätter\Aktuell\"/>
    </mc:Choice>
  </mc:AlternateContent>
  <bookViews>
    <workbookView xWindow="240" yWindow="15" windowWidth="18735" windowHeight="8115" tabRatio="547" activeTab="5"/>
  </bookViews>
  <sheets>
    <sheet name="TN-Liste_AEJ" sheetId="14" r:id="rId1"/>
    <sheet name="Antrag_AEJ" sheetId="23" r:id="rId2"/>
    <sheet name="Auszahlungsbescheid" sheetId="15" r:id="rId3"/>
    <sheet name="Ausfüllhilfe" sheetId="16" r:id="rId4"/>
    <sheet name="fAL" sheetId="17" r:id="rId5"/>
    <sheet name="Sachleistungen" sheetId="18" r:id="rId6"/>
    <sheet name="Betreuung&amp;Assistenz" sheetId="19" r:id="rId7"/>
    <sheet name="Bericht" sheetId="20" r:id="rId8"/>
    <sheet name="Weiterleitungsvertrag" sheetId="24" r:id="rId9"/>
    <sheet name="Themenschlüssel" sheetId="5" r:id="rId10"/>
  </sheets>
  <definedNames>
    <definedName name="_xlnm.Print_Area" localSheetId="1">Antrag_AEJ!$A$1:$AD$57</definedName>
    <definedName name="_xlnm.Print_Area" localSheetId="2">Auszahlungsbescheid!$A$1:$AC$50</definedName>
    <definedName name="_xlnm.Print_Area" localSheetId="0">'TN-Liste_AEJ'!$A$1:$I$82</definedName>
    <definedName name="Kennzeichen">Themenschlüssel!$A$27:$A$31</definedName>
    <definedName name="OLE_LINK1" localSheetId="8">Weiterleitungsvertrag!$B$90</definedName>
    <definedName name="Themenschwerpunkte">Themenschlüssel!$A$7:$A$23</definedName>
  </definedNames>
  <calcPr calcId="152511"/>
</workbook>
</file>

<file path=xl/calcChain.xml><?xml version="1.0" encoding="utf-8"?>
<calcChain xmlns="http://schemas.openxmlformats.org/spreadsheetml/2006/main">
  <c r="E17" i="18" l="1"/>
  <c r="E16" i="18"/>
  <c r="E15" i="18"/>
  <c r="E14" i="18"/>
  <c r="E13" i="18"/>
  <c r="E12" i="18"/>
  <c r="E11" i="18"/>
  <c r="T36" i="15" l="1"/>
  <c r="F36" i="15"/>
  <c r="T35" i="15"/>
  <c r="F35" i="15"/>
  <c r="AA26" i="15"/>
  <c r="AA25" i="15"/>
  <c r="AA24" i="15"/>
  <c r="AA23" i="15"/>
  <c r="AA22" i="15"/>
  <c r="AA21" i="15"/>
  <c r="AA20" i="15"/>
  <c r="AA19" i="15"/>
  <c r="B27" i="15"/>
  <c r="B26" i="15"/>
  <c r="B25" i="15"/>
  <c r="L27" i="15"/>
  <c r="L26" i="15"/>
  <c r="L25" i="15"/>
  <c r="C5" i="19" l="1"/>
  <c r="C4" i="19"/>
  <c r="C3" i="19"/>
  <c r="C3" i="18"/>
  <c r="C5" i="18"/>
  <c r="C4" i="18"/>
  <c r="C5" i="17"/>
  <c r="C4" i="17"/>
  <c r="C3" i="17"/>
  <c r="J5" i="23"/>
  <c r="L32" i="23"/>
  <c r="L20" i="15" s="1"/>
  <c r="L19" i="15"/>
  <c r="AA4" i="15"/>
  <c r="H4" i="23"/>
  <c r="H4" i="15" s="1"/>
  <c r="K17" i="23" l="1"/>
  <c r="M17" i="23"/>
  <c r="M16" i="23"/>
  <c r="M15" i="23"/>
  <c r="K15" i="23"/>
  <c r="M23" i="23" l="1"/>
  <c r="M15" i="15" s="1"/>
  <c r="B6" i="20" l="1"/>
  <c r="B5" i="20"/>
  <c r="B4" i="20"/>
  <c r="B3" i="20"/>
  <c r="AA39" i="23"/>
  <c r="L33" i="23"/>
  <c r="AB28" i="23"/>
  <c r="AB16" i="15" s="1"/>
  <c r="AB27" i="23"/>
  <c r="AB15" i="15" s="1"/>
  <c r="V27" i="23"/>
  <c r="V15" i="15" s="1"/>
  <c r="AB23" i="23"/>
  <c r="Z23" i="23"/>
  <c r="K23" i="23"/>
  <c r="K15" i="15" s="1"/>
  <c r="K16" i="23"/>
  <c r="AB15" i="23"/>
  <c r="Z15" i="23"/>
  <c r="Z16" i="23" s="1"/>
  <c r="I12" i="23"/>
  <c r="I8" i="15" s="1"/>
  <c r="I11" i="23"/>
  <c r="I7" i="15" s="1"/>
  <c r="AC9" i="23"/>
  <c r="AC8" i="23"/>
  <c r="AC7" i="23"/>
  <c r="AA5" i="23"/>
  <c r="AA5" i="15" s="1"/>
  <c r="J5" i="15"/>
  <c r="Z24" i="23" l="1"/>
  <c r="Z12" i="15" s="1"/>
  <c r="AB24" i="23"/>
  <c r="AB12" i="15" s="1"/>
  <c r="T11" i="23"/>
  <c r="T12" i="23" s="1"/>
  <c r="K18" i="23"/>
  <c r="K11" i="15" s="1"/>
  <c r="M18" i="23"/>
  <c r="M11" i="15" s="1"/>
  <c r="AA40" i="23"/>
  <c r="M24" i="23"/>
  <c r="Z17" i="23"/>
  <c r="Z18" i="23" s="1"/>
  <c r="Z19" i="23" s="1"/>
  <c r="AB16" i="23"/>
  <c r="AB17" i="23" s="1"/>
  <c r="AB18" i="23" s="1"/>
  <c r="AB19" i="23" s="1"/>
  <c r="M19" i="23" l="1"/>
  <c r="Z20" i="23"/>
  <c r="Z11" i="15" s="1"/>
  <c r="AB20" i="23"/>
  <c r="AB11" i="15" s="1"/>
  <c r="E18" i="18" l="1"/>
  <c r="E10" i="18"/>
  <c r="E9" i="18"/>
  <c r="E8" i="18"/>
  <c r="G23" i="17"/>
  <c r="G24" i="17" s="1"/>
  <c r="F23" i="17"/>
  <c r="F24" i="17" s="1"/>
  <c r="E19" i="18" l="1"/>
  <c r="L34" i="23" s="1"/>
  <c r="L22" i="15" l="1"/>
  <c r="AA41" i="23"/>
  <c r="AA43" i="23" s="1"/>
  <c r="L42" i="23"/>
  <c r="AA29" i="15"/>
  <c r="L21" i="15"/>
  <c r="AA28" i="15" s="1"/>
  <c r="L44" i="23" l="1"/>
  <c r="T43" i="23" s="1"/>
  <c r="T44" i="23" s="1"/>
  <c r="Z51" i="23" s="1"/>
  <c r="L30" i="15"/>
  <c r="AA27" i="15"/>
  <c r="AA31" i="15" s="1"/>
  <c r="T7" i="15"/>
  <c r="T8" i="15" s="1"/>
  <c r="M16" i="15"/>
  <c r="AA32" i="15" l="1"/>
  <c r="M12" i="15"/>
</calcChain>
</file>

<file path=xl/comments1.xml><?xml version="1.0" encoding="utf-8"?>
<comments xmlns="http://schemas.openxmlformats.org/spreadsheetml/2006/main">
  <authors>
    <author>Christian Heilmeier</author>
    <author>Daniela Rotella</author>
  </authors>
  <commentList>
    <comment ref="H4" authorId="0" shapeId="0">
      <text>
        <r>
          <rPr>
            <sz val="9"/>
            <color indexed="81"/>
            <rFont val="Tahoma"/>
            <family val="2"/>
          </rPr>
          <t xml:space="preserve">Kriterium für Vollständigkeits- und Vorprüfung auf Richtigkeit.
</t>
        </r>
      </text>
    </comment>
    <comment ref="AA4" authorId="0" shapeId="0">
      <text>
        <r>
          <rPr>
            <sz val="9"/>
            <color indexed="81"/>
            <rFont val="Tahoma"/>
            <family val="2"/>
          </rPr>
          <t>Kriterium für Vollständigkeits- und Vorprüfung auf Richtigkeit.</t>
        </r>
      </text>
    </comment>
    <comment ref="J5" authorId="0" shapeId="0">
      <text>
        <r>
          <rPr>
            <sz val="9"/>
            <color indexed="81"/>
            <rFont val="Tahoma"/>
            <family val="2"/>
          </rPr>
          <t>Kriterium für Vollständigkeits- und Vorprüfung auf Richtigkeit.
Füllt sich über Teilnehmendenliste aus.</t>
        </r>
      </text>
    </comment>
    <comment ref="AA5" authorId="0" shapeId="0">
      <text>
        <r>
          <rPr>
            <sz val="9"/>
            <color indexed="81"/>
            <rFont val="Tahoma"/>
            <family val="2"/>
          </rPr>
          <t>Kriterium für Vollständigkeits- und Vorprüfung auf Richtigkeit.
Füllt sich über Teilnehmendenliste aus.</t>
        </r>
      </text>
    </comment>
    <comment ref="I7" authorId="0" shapeId="0">
      <text>
        <r>
          <rPr>
            <sz val="9"/>
            <color indexed="81"/>
            <rFont val="Tahoma"/>
            <family val="2"/>
          </rPr>
          <t>Kriterium für Vollständigkeits- und Vorprüfung auf Richtigkeit.
Mind. 1 Eingabe notwendig.</t>
        </r>
      </text>
    </comment>
    <comment ref="I11" authorId="0" shapeId="0">
      <text>
        <r>
          <rPr>
            <sz val="9"/>
            <color indexed="81"/>
            <rFont val="Tahoma"/>
            <family val="2"/>
          </rPr>
          <t>Füllt sich über Teilnehmendenliste aus.</t>
        </r>
      </text>
    </comment>
    <comment ref="T11" authorId="0" shapeId="0">
      <text>
        <r>
          <rPr>
            <sz val="9"/>
            <color indexed="81"/>
            <rFont val="Tahoma"/>
            <family val="2"/>
          </rPr>
          <t>Bei Beginn und Ende am gleichen Tag wird ein Tag berechnet. Ab einer Nacht wird als Minimum 1 Tag angegeben.</t>
        </r>
      </text>
    </comment>
    <comment ref="I12" authorId="0" shapeId="0">
      <text>
        <r>
          <rPr>
            <sz val="9"/>
            <color indexed="81"/>
            <rFont val="Tahoma"/>
            <family val="2"/>
          </rPr>
          <t>Füllt sich über Teilnehmendenliste aus.</t>
        </r>
      </text>
    </comment>
    <comment ref="T12" authorId="0" shapeId="0">
      <text>
        <r>
          <rPr>
            <sz val="9"/>
            <color indexed="81"/>
            <rFont val="Tahoma"/>
            <family val="2"/>
          </rPr>
          <t>Minimale Soll-Zeitstunden basierend auf der minimalen Dauer in Tagen.</t>
        </r>
      </text>
    </comment>
    <comment ref="B14" authorId="0" shapeId="0">
      <text>
        <r>
          <rPr>
            <sz val="9"/>
            <color indexed="81"/>
            <rFont val="Tahoma"/>
            <family val="2"/>
          </rPr>
          <t>Füllt sich über Teilnehmendenliste aus.</t>
        </r>
      </text>
    </comment>
    <comment ref="M24" authorId="0" shapeId="0">
      <text>
        <r>
          <rPr>
            <sz val="9"/>
            <color indexed="81"/>
            <rFont val="Tahoma"/>
            <family val="2"/>
          </rPr>
          <t>Auf einen Betreuer dürfen höchstens 20 Teilnehmende fallen. Wird das überschritten, so wird das Prüffeld auf rot gesetzt.</t>
        </r>
      </text>
    </comment>
    <comment ref="L32" authorId="0" shapeId="0">
      <text>
        <r>
          <rPr>
            <sz val="9"/>
            <color indexed="81"/>
            <rFont val="Arial"/>
            <family val="2"/>
          </rPr>
          <t xml:space="preserve">Freiwillige (d.h. unentgeltliche) Arbeitsleistungen (fAL) sind durch Stundenzettel nachzuweisen. </t>
        </r>
        <r>
          <rPr>
            <b/>
            <sz val="9"/>
            <color indexed="81"/>
            <rFont val="Arial"/>
            <family val="2"/>
          </rPr>
          <t>Bitte Reiter fAL ausfüllen - automatischer Übertrag.</t>
        </r>
      </text>
    </comment>
    <comment ref="L34" authorId="1" shapeId="0">
      <text>
        <r>
          <rPr>
            <b/>
            <sz val="8"/>
            <color indexed="81"/>
            <rFont val="Arial"/>
            <family val="2"/>
          </rPr>
          <t>Daniela Rotella:</t>
        </r>
        <r>
          <rPr>
            <sz val="8"/>
            <color indexed="81"/>
            <rFont val="Arial"/>
            <family val="2"/>
          </rPr>
          <t xml:space="preserve">
Unentgeltliche Sachleistungen sind bis zur Höhe von 80 % der angemessenen Unternehmerpreise zuwendungsfähig. </t>
        </r>
        <r>
          <rPr>
            <b/>
            <sz val="8"/>
            <color indexed="81"/>
            <rFont val="Arial"/>
            <family val="2"/>
          </rPr>
          <t>Bitte Reiter Sachleistungen ausfüllen - automatischer Übertrag</t>
        </r>
      </text>
    </comment>
    <comment ref="B40" authorId="0" shapeId="0">
      <text>
        <r>
          <rPr>
            <sz val="9"/>
            <color indexed="81"/>
            <rFont val="Tahoma"/>
            <family val="2"/>
          </rPr>
          <t>DPSG ist befreit - bitte nichts eintragen</t>
        </r>
      </text>
    </comment>
    <comment ref="L44" authorId="0" shapeId="0">
      <text>
        <r>
          <rPr>
            <sz val="9"/>
            <color indexed="81"/>
            <rFont val="Tahoma"/>
            <family val="2"/>
          </rPr>
          <t>Muss größer 0 sein, ansonsten ist die Maßnahme nicht förderfähig.</t>
        </r>
      </text>
    </comment>
    <comment ref="T44" authorId="0" shapeId="0">
      <text>
        <r>
          <rPr>
            <b/>
            <sz val="9"/>
            <color indexed="81"/>
            <rFont val="Tahoma"/>
            <family val="2"/>
          </rPr>
          <t>Bagatellgrenze</t>
        </r>
        <r>
          <rPr>
            <sz val="9"/>
            <color indexed="81"/>
            <rFont val="Tahoma"/>
            <family val="2"/>
          </rPr>
          <t xml:space="preserve"> 
Gefördert werden nur Maßnahmen, bei denen sich mindestens eine Zuwendung in Höhe von 200 € ergibt.
</t>
        </r>
        <r>
          <rPr>
            <b/>
            <sz val="9"/>
            <color indexed="81"/>
            <rFont val="Tahoma"/>
            <family val="2"/>
          </rPr>
          <t>Höhe der Zuwendung</t>
        </r>
        <r>
          <rPr>
            <sz val="9"/>
            <color indexed="81"/>
            <rFont val="Tahoma"/>
            <family val="2"/>
          </rPr>
          <t xml:space="preserve">
Die Zuwendung beträgt bis zu 70 % der zuwendungsfähigen und angemessenen Ausgaben. Die Zuwendung darf den Fehlbetrag nicht überschreiten.</t>
        </r>
      </text>
    </comment>
    <comment ref="F48" authorId="0" shapeId="0">
      <text>
        <r>
          <rPr>
            <sz val="9"/>
            <color indexed="81"/>
            <rFont val="Tahoma"/>
            <family val="2"/>
          </rPr>
          <t>Kriterium für Vollständigkeits- und Vorprüfung auf Richtigkeit.</t>
        </r>
      </text>
    </comment>
    <comment ref="B50" authorId="0" shapeId="0">
      <text>
        <r>
          <rPr>
            <sz val="9"/>
            <color indexed="81"/>
            <rFont val="Tahoma"/>
            <family val="2"/>
          </rPr>
          <t>Kriterien für Vollständigkeits- und Vorprüfung auf Richtigkeit, wobei k) optional ist.</t>
        </r>
      </text>
    </comment>
  </commentList>
</comments>
</file>

<file path=xl/comments2.xml><?xml version="1.0" encoding="utf-8"?>
<comments xmlns="http://schemas.openxmlformats.org/spreadsheetml/2006/main">
  <authors>
    <author>Daniela Rotella</author>
  </authors>
  <commentList>
    <comment ref="B21" authorId="0" shapeId="0">
      <text>
        <r>
          <rPr>
            <b/>
            <sz val="9"/>
            <color indexed="81"/>
            <rFont val="Segoe UI"/>
            <family val="2"/>
          </rPr>
          <t>Daniela Rotella:</t>
        </r>
        <r>
          <rPr>
            <sz val="9"/>
            <color indexed="81"/>
            <rFont val="Segoe UI"/>
            <family val="2"/>
          </rPr>
          <t xml:space="preserve">
Den Link zu den aktuellen Rahmenrichtlinien findest Du am Ende des Weiterleitungsvertrages</t>
        </r>
      </text>
    </comment>
    <comment ref="B22" authorId="0" shapeId="0">
      <text>
        <r>
          <rPr>
            <b/>
            <sz val="9"/>
            <color indexed="81"/>
            <rFont val="Segoe UI"/>
            <family val="2"/>
          </rPr>
          <t>Daniela Rotella:</t>
        </r>
        <r>
          <rPr>
            <sz val="9"/>
            <color indexed="81"/>
            <rFont val="Segoe UI"/>
            <family val="2"/>
          </rPr>
          <t xml:space="preserve">
Den Link zu den aktuellen Fachlichen Anforderungen findest Du am Ende des Weiterleitungsvertrages</t>
        </r>
      </text>
    </comment>
  </commentList>
</comments>
</file>

<file path=xl/sharedStrings.xml><?xml version="1.0" encoding="utf-8"?>
<sst xmlns="http://schemas.openxmlformats.org/spreadsheetml/2006/main" count="613" uniqueCount="472">
  <si>
    <t>Raummieten</t>
  </si>
  <si>
    <t>Honorare</t>
  </si>
  <si>
    <t>Ausgaben</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</si>
  <si>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</si>
  <si>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</si>
  <si>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</si>
  <si>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</si>
  <si>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</si>
  <si>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</si>
  <si>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</si>
  <si>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</si>
  <si>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</si>
  <si>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</si>
  <si>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</si>
  <si>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</si>
  <si>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</si>
  <si>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</si>
  <si>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</si>
  <si>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</si>
  <si>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</si>
  <si>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</si>
  <si>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</si>
  <si>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</si>
  <si>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</si>
  <si>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</si>
  <si>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</si>
  <si>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</si>
  <si>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</si>
  <si>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</si>
  <si>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</si>
  <si>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</si>
  <si>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</si>
  <si>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Vorbereitungs- und Organisationskosten</t>
  </si>
  <si>
    <t>Versicherungen</t>
  </si>
  <si>
    <t>TN-Auflistungen</t>
  </si>
  <si>
    <t>Einnahmen</t>
  </si>
  <si>
    <t>Betrag</t>
  </si>
  <si>
    <t>Unentgeltliche Sachleistung (Euro)</t>
  </si>
  <si>
    <t>Fahrtkosten</t>
  </si>
  <si>
    <t>Verpflegung/Übernachtung</t>
  </si>
  <si>
    <t>Arbeits- und Hilfsmittel</t>
  </si>
  <si>
    <t>Summe</t>
  </si>
  <si>
    <t>Freiwillige Arbeitsleistung</t>
  </si>
  <si>
    <t>unentgeltliche Sachleistungen</t>
  </si>
  <si>
    <t>Fehlbetrag</t>
  </si>
  <si>
    <t>a)</t>
  </si>
  <si>
    <t>b)</t>
  </si>
  <si>
    <t>c)</t>
  </si>
  <si>
    <t>Themenschwerpunkte</t>
  </si>
  <si>
    <t>e)</t>
  </si>
  <si>
    <t>(bis zu drei Nennungen)</t>
  </si>
  <si>
    <t>Bitte bestätigen:</t>
  </si>
  <si>
    <t>Zeitstunden erreicht?</t>
  </si>
  <si>
    <t>Teilnehmende 15 bis unter 18 Jahre</t>
  </si>
  <si>
    <t>Teilnehmende 18 bis unter 27 Jahre</t>
  </si>
  <si>
    <t>Teilnehmende 27 Jahre und älter</t>
  </si>
  <si>
    <t>16 bis unter 18 Jahre</t>
  </si>
  <si>
    <t>bis 45 Jahre</t>
  </si>
  <si>
    <t>Mitarbeit von sonstigen pädagogisch tätigen Personen</t>
  </si>
  <si>
    <t>Freiwillige Arbeitsleistungen (Std.)</t>
  </si>
  <si>
    <t>Sonstige Zuschüsse</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</si>
  <si>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</si>
  <si>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</si>
  <si>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</si>
  <si>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</si>
  <si>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</si>
  <si>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</si>
  <si>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</si>
  <si>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</si>
  <si>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</si>
  <si>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</si>
  <si>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</si>
  <si>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</si>
  <si>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</si>
  <si>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</si>
  <si>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</si>
  <si>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</si>
  <si>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</si>
  <si>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</si>
  <si>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</si>
  <si>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</si>
  <si>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</si>
  <si>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</si>
  <si>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</si>
  <si>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</si>
  <si>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</si>
  <si>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</si>
  <si>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</si>
  <si>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</si>
  <si>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</si>
  <si>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</si>
  <si>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</si>
  <si>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männl.</t>
  </si>
  <si>
    <t>weibl.</t>
  </si>
  <si>
    <t>€</t>
  </si>
  <si>
    <t>Eigenanteil (10% der Barausgaben)</t>
  </si>
  <si>
    <t>Sonst. Personen</t>
  </si>
  <si>
    <t>Kennziffer</t>
  </si>
  <si>
    <t>€ oder Std.</t>
  </si>
  <si>
    <t>Die Überweisung des Zuschusses soll auf folgende Bankverbindung erfolgen:</t>
  </si>
  <si>
    <t>IBAN:</t>
  </si>
  <si>
    <t>Geldinstitut:</t>
  </si>
  <si>
    <t>(Gesellschafts-)polit., histor., arbeitsweltbez., interkult., weltansch., relig. Schwerpunkte</t>
  </si>
  <si>
    <t>Anhänge</t>
  </si>
  <si>
    <t>f)</t>
  </si>
  <si>
    <t>g)</t>
  </si>
  <si>
    <t>h)</t>
  </si>
  <si>
    <t>i)</t>
  </si>
  <si>
    <t>j)</t>
  </si>
  <si>
    <t>k)</t>
  </si>
  <si>
    <t>l)</t>
  </si>
  <si>
    <t>m)</t>
  </si>
  <si>
    <t>Beginn (dd.mm.yy)</t>
  </si>
  <si>
    <t>Ende (dd.mm.yy)</t>
  </si>
  <si>
    <t>Status</t>
  </si>
  <si>
    <t>Datum:</t>
  </si>
  <si>
    <t>Der Förderbedingungen entsprechend wird ein Zuschuss in Höhe von</t>
  </si>
  <si>
    <t>zugeteilt.</t>
  </si>
  <si>
    <t>Datum</t>
  </si>
  <si>
    <t>Unterschrift</t>
  </si>
  <si>
    <t>Hinweis für den Antragsteller:</t>
  </si>
  <si>
    <t>Betrag verr. mit Stundensatz:</t>
  </si>
  <si>
    <t>Teilnehmendenliste</t>
  </si>
  <si>
    <t>Bezeichnung der Maßnahme:</t>
  </si>
  <si>
    <t>Beginn am:</t>
  </si>
  <si>
    <t>Ende am:</t>
  </si>
  <si>
    <t>Nr.</t>
  </si>
  <si>
    <t>Alter</t>
  </si>
  <si>
    <t>PLZ, Wohnort</t>
  </si>
  <si>
    <t>Kennz. (s.u.)</t>
  </si>
  <si>
    <t>18-&lt;27</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</si>
  <si>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</si>
  <si>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</si>
  <si>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</si>
  <si>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</si>
  <si>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</si>
  <si>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</si>
  <si>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</si>
  <si>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</si>
  <si>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</si>
  <si>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</si>
  <si>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</si>
  <si>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</si>
  <si>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</si>
  <si>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</si>
  <si>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</si>
  <si>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</si>
  <si>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</si>
  <si>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</si>
  <si>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</si>
  <si>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</si>
  <si>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</si>
  <si>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</si>
  <si>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</si>
  <si>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</si>
  <si>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</si>
  <si>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</si>
  <si>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</si>
  <si>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</si>
  <si>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</si>
  <si>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</si>
  <si>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</si>
  <si>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</si>
  <si>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</si>
  <si>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</si>
  <si>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</si>
  <si>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</si>
  <si>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</si>
  <si>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</si>
  <si>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</si>
  <si>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</si>
  <si>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</si>
  <si>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</si>
  <si>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</si>
  <si>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</si>
  <si>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</si>
  <si>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</si>
  <si>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15-&lt;18</t>
  </si>
  <si>
    <t>m</t>
  </si>
  <si>
    <t>w</t>
  </si>
  <si>
    <t>Dauer (Tage) mind.</t>
  </si>
  <si>
    <t>Soll-Zeitstunden (mind.)</t>
  </si>
  <si>
    <t>BT</t>
  </si>
  <si>
    <t>EA</t>
  </si>
  <si>
    <t>HA</t>
  </si>
  <si>
    <t>HO</t>
  </si>
  <si>
    <t>Kennzeichen:</t>
  </si>
  <si>
    <t>max. Zuschuss</t>
  </si>
  <si>
    <t>&gt;=27</t>
  </si>
  <si>
    <t>Ehrenamtliche Referent*innen</t>
  </si>
  <si>
    <t>Hauptberufliche</t>
  </si>
  <si>
    <t>Kontoinhaber*in:</t>
  </si>
  <si>
    <t>Auszahlungsbescheid</t>
  </si>
  <si>
    <t>Dauer (Tage) min.</t>
  </si>
  <si>
    <t>Soll-Zeitstunden (min.)</t>
  </si>
  <si>
    <t>Teilnehmendengebühren gesamt</t>
  </si>
  <si>
    <t>Teilnehmende gesamt</t>
  </si>
  <si>
    <t>Praktikant*innen</t>
  </si>
  <si>
    <t>Kinderbetreuung/ Assistenz</t>
  </si>
  <si>
    <t>Was muss ich ausfüllen?</t>
  </si>
  <si>
    <t>Antrag:</t>
  </si>
  <si>
    <t>Eigenanteil bitte nicht ausfüllen - die DPSG Bayern wurde befreit</t>
  </si>
  <si>
    <t>Auszahlungsbescheid:</t>
  </si>
  <si>
    <t>Bericht:</t>
  </si>
  <si>
    <t>Von der DPSG Landsstelle auszufüllen:</t>
  </si>
  <si>
    <t xml:space="preserve">Stundenzettel für freiwilige Arbeitsleistungen </t>
  </si>
  <si>
    <t>oder Nachweis Sachleistungen oder TN-Liste Assistenz/ Kinderbetreuung</t>
  </si>
  <si>
    <t>B. Teilnehmende</t>
  </si>
  <si>
    <t>Bitte vollständig ausfüllen - es sind keine Unterschriften mehr notwendig</t>
  </si>
  <si>
    <t>PLZ der Maßnahme:</t>
  </si>
  <si>
    <r>
      <rPr>
        <b/>
        <sz val="11"/>
        <color theme="1"/>
        <rFont val="Arial"/>
        <family val="2"/>
      </rPr>
      <t>EA</t>
    </r>
    <r>
      <rPr>
        <sz val="11"/>
        <color theme="1"/>
        <rFont val="Arial"/>
        <family val="2"/>
      </rPr>
      <t xml:space="preserve"> (ehrenamtlich. MA), </t>
    </r>
    <r>
      <rPr>
        <b/>
        <sz val="11"/>
        <color theme="1"/>
        <rFont val="Arial"/>
        <family val="2"/>
      </rPr>
      <t>HA</t>
    </r>
    <r>
      <rPr>
        <sz val="11"/>
        <color theme="1"/>
        <rFont val="Arial"/>
        <family val="2"/>
      </rPr>
      <t xml:space="preserve"> (haupt-/nebenberuflicher MA), </t>
    </r>
    <r>
      <rPr>
        <b/>
        <sz val="11"/>
        <color theme="1"/>
        <rFont val="Arial"/>
        <family val="2"/>
      </rPr>
      <t>HO</t>
    </r>
    <r>
      <rPr>
        <sz val="11"/>
        <color theme="1"/>
        <rFont val="Arial"/>
        <family val="2"/>
      </rPr>
      <t xml:space="preserve"> (Honorarkraft), </t>
    </r>
    <r>
      <rPr>
        <b/>
        <sz val="11"/>
        <color theme="1"/>
        <rFont val="Arial"/>
        <family val="2"/>
      </rPr>
      <t>PR</t>
    </r>
    <r>
      <rPr>
        <sz val="11"/>
        <color theme="1"/>
        <rFont val="Arial"/>
        <family val="2"/>
      </rPr>
      <t xml:space="preserve"> (Praktikant), </t>
    </r>
    <r>
      <rPr>
        <b/>
        <sz val="11"/>
        <color theme="1"/>
        <rFont val="Arial"/>
        <family val="2"/>
      </rPr>
      <t>SO</t>
    </r>
    <r>
      <rPr>
        <sz val="11"/>
        <color theme="1"/>
        <rFont val="Arial"/>
        <family val="2"/>
      </rPr>
      <t xml:space="preserve"> (sonstige)</t>
    </r>
  </si>
  <si>
    <t>A. Teamer*innen</t>
  </si>
  <si>
    <t>PLZ der Maßnahme</t>
  </si>
  <si>
    <t>rechtsverbindliche Unterschrift/ Stempel:</t>
  </si>
  <si>
    <r>
      <t xml:space="preserve">Sonstige Listen </t>
    </r>
    <r>
      <rPr>
        <sz val="10"/>
        <color theme="1"/>
        <rFont val="Arial"/>
        <family val="2"/>
      </rPr>
      <t>(nur wenn notwendig)</t>
    </r>
  </si>
  <si>
    <t>schriftliche Einladung</t>
  </si>
  <si>
    <r>
      <rPr>
        <sz val="7"/>
        <color theme="1"/>
        <rFont val="Wingdings"/>
        <charset val="2"/>
      </rPr>
      <t>m</t>
    </r>
    <r>
      <rPr>
        <sz val="7"/>
        <color theme="1"/>
        <rFont val="Arial"/>
        <family val="2"/>
      </rPr>
      <t xml:space="preserve">   den jeweiligen Inhalten und angewandten  Methoden</t>
    </r>
  </si>
  <si>
    <r>
      <rPr>
        <sz val="7"/>
        <color theme="1"/>
        <rFont val="Wingdings"/>
        <charset val="2"/>
      </rPr>
      <t xml:space="preserve">m </t>
    </r>
    <r>
      <rPr>
        <sz val="7"/>
        <color theme="1"/>
        <rFont val="Arial"/>
        <family val="2"/>
      </rPr>
      <t>Zielsetzung (ggf. Teilziele) der Maßnahme</t>
    </r>
  </si>
  <si>
    <r>
      <rPr>
        <sz val="7"/>
        <color theme="1"/>
        <rFont val="Wingdings"/>
        <charset val="2"/>
      </rPr>
      <t>m</t>
    </r>
    <r>
      <rPr>
        <sz val="7"/>
        <color theme="1"/>
        <rFont val="Arial"/>
        <family val="2"/>
      </rPr>
      <t xml:space="preserve">    tatsächlicher Zeitablauf</t>
    </r>
  </si>
  <si>
    <r>
      <rPr>
        <b/>
        <sz val="10"/>
        <color theme="1"/>
        <rFont val="Arial"/>
        <family val="2"/>
      </rPr>
      <t>Programm/ Bericht</t>
    </r>
    <r>
      <rPr>
        <sz val="10"/>
        <color theme="1"/>
        <rFont val="Arial"/>
        <family val="2"/>
      </rPr>
      <t>, bestehen aus:</t>
    </r>
  </si>
  <si>
    <r>
      <t>d) PLZ</t>
    </r>
    <r>
      <rPr>
        <sz val="7"/>
        <color theme="1"/>
        <rFont val="Arial"/>
        <family val="2"/>
      </rPr>
      <t xml:space="preserve"> Maßnahme</t>
    </r>
  </si>
  <si>
    <t xml:space="preserve">AUSZAHLUNGSBESCHEID DPSG                                                                                                                                                                                                                                                                                                      Förderung der Aus- und Fortbildung von ehrenamtlichen Jugendleiter_innen (AEJ) </t>
  </si>
  <si>
    <t>Teamer*innen</t>
  </si>
  <si>
    <t>Gesamtzahl der Teamer*innen</t>
  </si>
  <si>
    <t>Ehrenamtliche Teamer*innen</t>
  </si>
  <si>
    <t>Antragsteller:</t>
  </si>
  <si>
    <t>Zuwendungsfähige Ausgaben Gesamt</t>
  </si>
  <si>
    <t>70% der zuwendungsfähigen Ausgaben</t>
  </si>
  <si>
    <t>für die Veranstaltung:</t>
  </si>
  <si>
    <t>von:</t>
  </si>
  <si>
    <t>bis:</t>
  </si>
  <si>
    <t>Name</t>
  </si>
  <si>
    <t>Vorname</t>
  </si>
  <si>
    <t>PLZ Wohnort</t>
  </si>
  <si>
    <t>Einsatzbereich</t>
  </si>
  <si>
    <t>Stunden insgesamt</t>
  </si>
  <si>
    <r>
      <t xml:space="preserve">ausbezahlte Fahrtkosten </t>
    </r>
    <r>
      <rPr>
        <b/>
        <sz val="9"/>
        <color theme="1"/>
        <rFont val="Arial"/>
        <family val="2"/>
      </rPr>
      <t>(Angabe freiwillig)</t>
    </r>
  </si>
  <si>
    <t>Gesamtstunden</t>
  </si>
  <si>
    <t>x 9,60 € Stundensatz</t>
  </si>
  <si>
    <t>Unterschrift Antragsteller*in</t>
  </si>
  <si>
    <t>Namensliste für die freiwilligen Arbeitsleistungen (fAL)</t>
  </si>
  <si>
    <t>Nachweis für die Sachleistungen</t>
  </si>
  <si>
    <t>Gegenstand</t>
  </si>
  <si>
    <t>Name des Spenders/ der Spenderin</t>
  </si>
  <si>
    <t>Neupreis</t>
  </si>
  <si>
    <t>Nachweis z.B. Internetseite</t>
  </si>
  <si>
    <t>Endsumme</t>
  </si>
  <si>
    <t>Namensliste Kinderbetreuung und/ oder Assistenz</t>
  </si>
  <si>
    <t>Betreute Personen/ Kinder:</t>
  </si>
  <si>
    <t>Arbeitsstunden</t>
  </si>
  <si>
    <t>Stundenlohn</t>
  </si>
  <si>
    <t>fAL</t>
  </si>
  <si>
    <t>Sachleistungen</t>
  </si>
  <si>
    <t>Kinderbetreuung und/ oder Assistenzleistungen</t>
  </si>
  <si>
    <t xml:space="preserve">Bitte gar nichts ausfüllen oder abändern, alle Zahlen/ Daten holt sich der Auszahlungsbescheid aus Deinen Angaben im Antrag. Die Datei an Deinen DV senden und fertig. </t>
  </si>
  <si>
    <t>Assistent/ Betreuer*innen:</t>
  </si>
  <si>
    <t>Antragsteller</t>
  </si>
  <si>
    <t>PLZ d. Antragsteller</t>
  </si>
  <si>
    <t>TN Liste:</t>
  </si>
  <si>
    <t>Bitte starte bei der Teilnehmendenliste (TN Liste), dann ist schon einiges beim Antrag automatisch ausgefüllt. Das spart Dir Zeit und Mühe.</t>
  </si>
  <si>
    <t>Empfehlung: mach Dir die Arbeit und fülle alles aus - nicht nur dass Du wahrscheinlich Deinen Fehlbetrag erhältst, es zeigt auch auf, was alles in einem Jugendverband passiert und wie viel Ehrenamt dahinter steckt</t>
  </si>
  <si>
    <t>Bericht für die AEJ</t>
  </si>
  <si>
    <t>Veranstaltung:</t>
  </si>
  <si>
    <t>PLZ:</t>
  </si>
  <si>
    <t>Ziel der Veranstaltung*</t>
  </si>
  <si>
    <t>* mindestens 1 Ziel muss angegeben sein</t>
  </si>
  <si>
    <t>Inhalt</t>
  </si>
  <si>
    <t>Methoden</t>
  </si>
  <si>
    <t>von</t>
  </si>
  <si>
    <t>bis</t>
  </si>
  <si>
    <t>Reflexion:</t>
  </si>
  <si>
    <t>PR</t>
  </si>
  <si>
    <t>SO</t>
  </si>
  <si>
    <t xml:space="preserve">ANTRAG DPSG  Diözesanbüro                                                                                                                                           Förderung der Aus- und Fortbildung von ehrenamtlichen Jugendleiter_innen (AEJ) </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</si>
  <si>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</si>
  <si>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</si>
  <si>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</si>
  <si>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</si>
  <si>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</si>
  <si>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</si>
  <si>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</si>
  <si>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</si>
  <si>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</si>
  <si>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</si>
  <si>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</si>
  <si>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</si>
  <si>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</si>
  <si>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</si>
  <si>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</si>
  <si>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</si>
  <si>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</si>
  <si>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</si>
  <si>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</si>
  <si>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</si>
  <si>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</si>
  <si>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</si>
  <si>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</si>
  <si>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</si>
  <si>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</si>
  <si>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</si>
  <si>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</si>
  <si>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</si>
  <si>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</si>
  <si>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</si>
  <si>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</si>
  <si>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</si>
  <si>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</si>
  <si>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</si>
  <si>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</si>
  <si>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</si>
  <si>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</si>
  <si>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</si>
  <si>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</si>
  <si>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</si>
  <si>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</si>
  <si>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</si>
  <si>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</si>
  <si>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</si>
  <si>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</si>
  <si>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</si>
  <si>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</si>
  <si>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</si>
  <si>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r>
      <rPr>
        <b/>
        <sz val="12"/>
        <color theme="1"/>
        <rFont val="Arial"/>
        <family val="2"/>
      </rPr>
      <t>Tag</t>
    </r>
    <r>
      <rPr>
        <b/>
        <sz val="8"/>
        <color theme="1"/>
        <rFont val="Arial"/>
        <family val="2"/>
      </rPr>
      <t xml:space="preserve"> (reicht einmal </t>
    </r>
    <r>
      <rPr>
        <b/>
        <sz val="8"/>
        <color theme="1"/>
        <rFont val="Wingdings"/>
        <charset val="2"/>
      </rPr>
      <t>J</t>
    </r>
    <r>
      <rPr>
        <b/>
        <sz val="8"/>
        <color theme="1"/>
        <rFont val="Arial"/>
        <family val="2"/>
      </rPr>
      <t>)</t>
    </r>
    <r>
      <rPr>
        <b/>
        <sz val="12"/>
        <color theme="1"/>
        <rFont val="Arial"/>
        <family val="2"/>
      </rPr>
      <t xml:space="preserve"> und Uhrzeit </t>
    </r>
    <r>
      <rPr>
        <b/>
        <sz val="8"/>
        <color theme="1"/>
        <rFont val="Arial"/>
        <family val="2"/>
      </rPr>
      <t>(pro Einheit und bitte auch Pausenzeiten eintragen)</t>
    </r>
  </si>
  <si>
    <t>Mit diesem Vertrag werden dem Letztempfänger Zuwendungen des Bayerischen Jugendrings aus Mitteln zur  Umsetzung des Kinder- und Jugendprogramms der Bayerischen Staatsregierung weitergeleitet. Zweck der Zuwendung ist die Förderung von Maßnahmen zur Aus- und Fortbildung von ehrenamtlichen Jugendleiter*innen (AEJ) im Kontingentjahr vom 01.05. bis zum 30.04. des Folgejahres. Für die Zuordnung zum Kontingentjahr maßgeblich ist der erste Tag der Maßnahme.</t>
  </si>
  <si>
    <t>Maßnahmen, die auch im Hinblick auf verbandsspezifische Erfordernisse, Kenntnisse und Erfahrungen vermitteln, die qualitativ und quantitativ über das Niveau einer Grundausbildung hinausgehen,</t>
  </si>
  <si>
    <t>Hauptberufliche können in dieser Funktion teilnehmen, wenn es sich um pfadfinderspezifische Themen handelt und diese Themen notwendig für deren eigene Arbeit sind.</t>
  </si>
  <si>
    <t>über die Weitergabe von Fördermitteln zur Aus- und Fortbildung von ehrenamtlichen Jugendleiterinnen und Jugendleitern (AEJ)</t>
  </si>
  <si>
    <t>Weiterleitungsvertrag - Vereinbarung</t>
  </si>
  <si>
    <t>Die Höhe der Zuwendung muss mit dem zuständigen Diözesanverband vereinbart werden und beträgt maximal 70% der Gesamtkosten. Der Letztempfänger stellt die Gesamtfinanzierung der Maßnahmen sicher. Die endgültige Höhe der Zuwendung wird erst nach Vorlage des Verwendungsnachweises bestimmt.</t>
  </si>
  <si>
    <t>Anforderung und Verwendung der Zuwendung (ANBest-P Nr.1</t>
  </si>
  <si>
    <t>Die Zuwendung darf nur zur Erfüllung des im Zuwendungsbescheid bzw. im Vertrag bestimmten Zwecks verwendet werden. Die Zuwendung ist wirtschaftlich und sparsam zu verwenden.</t>
  </si>
  <si>
    <t>Alle mit dem Zuwendungszweck zusammenhängenden Einnahmen (insbesondere Zuwendungen, Leistungen Dritter) und der Eigenanteil des Letztempfängers sind als Deckungsmittel für alle mit dem Zuwendungszweck zusammenhängenden Ausgaben einzusetzen. Der Finanzierungsplan (aufgegliederte Berechnung der mit dem Zuwendungszweck zusammenhängenden Ausgaben mit einer Übersicht über die beabsichtigte Finanzierung) ist hinsichtlich des Gesamtergebnisses verbindlich. Die Einzelansätze dürfen um bis zu 20 v.H. überschritten werden, soweit die Überschreitung durch entsprechende Einsparungen bei anderen Einzelansätzen der zuwendungsfähigen Ausgaben ausgeglichen werden kann und hierdurch der Zuwendungszweck nicht beeinträchtigt wird. Beruht die Überschreitung eines Einzelansatzes auf behördlichen Bedingungen oder Auflagen, sind innerhalb des Gesamtergebnisses des Finanzierungsplans auch weitergehende Abweichungen zulässig. Im Übrigen sind Überschreitungen zulässig, wenn sie der Letztempfänger voll aus eigenen Mitteln trägt</t>
  </si>
  <si>
    <t>Die Zuwendung darf nur insoweit und nicht eher angefordert werden, als sie innerhalb von zwei Monaten nach der Auszahlung für fällige Zahlungen benötigt wird. Die Anforderung jedes Teilbetrages muss die zur Beurteilung des Mittelbedarfs erforderlichen Angaben enthalten. Im Übrigen darf die Zuwendung jeweils anteilig mit etwaigen Zuwendungen anderer Zuwendungsgeber und den vorgesehenen eigenen und sonstigen Mitteln des Letztempfängers in Anspruch genommen werden.</t>
  </si>
  <si>
    <t>Vergabe von Aufträgen (ANBest-P Nr.3</t>
  </si>
  <si>
    <t>Bei der Vergabe von Aufträgen zur Erfüllung des Zuwendungszwecks sind folgende Vorschriften zu beachten:</t>
  </si>
  <si>
    <t>Bei der Vergabe von Aufträgen für Lieferungen und Leistungen die Vergabe- und Vertragsordnung für Leistungen Teil A (VOL/A) Abschnitt 1</t>
  </si>
  <si>
    <t>2.1.</t>
  </si>
  <si>
    <t>2.1.1.</t>
  </si>
  <si>
    <t>2.1.2.</t>
  </si>
  <si>
    <t>2.1.3.</t>
  </si>
  <si>
    <t>2.1.4.</t>
  </si>
  <si>
    <t>Gegenstand des Vertrages (VV Nr. 13.6.2 zu Art. 44 BayHO)</t>
  </si>
  <si>
    <t>Zuwendungsart, Zuwendungshöhe und Finanzierung (VV Nr. 13.6.1 und 13.6.3 zu Art. 44 BayHO)</t>
  </si>
  <si>
    <t>Zuwendungsfähige Maßnahmen</t>
  </si>
  <si>
    <t>Grundausbildungen, Maßnahmen zur qualifizierten Ausbildung der Jugendleiter/-innen, z.B. Juleica Schulungen</t>
  </si>
  <si>
    <t>Vertiefung und Auffrischung</t>
  </si>
  <si>
    <t xml:space="preserve">Weiterqualifizierung </t>
  </si>
  <si>
    <t>Kurzseminare</t>
  </si>
  <si>
    <t>2.2.</t>
  </si>
  <si>
    <t>2.2.1.</t>
  </si>
  <si>
    <t>2.2.2.</t>
  </si>
  <si>
    <t>2.2.3.</t>
  </si>
  <si>
    <t>d)</t>
  </si>
  <si>
    <t>3.1.</t>
  </si>
  <si>
    <t>3.1.1.</t>
  </si>
  <si>
    <t>3.1.2.</t>
  </si>
  <si>
    <t>3.1.3.</t>
  </si>
  <si>
    <t>3.1.4.</t>
  </si>
  <si>
    <t>3.2.</t>
  </si>
  <si>
    <t>3.2.1.</t>
  </si>
  <si>
    <t>Anforderungen und Bedingungen</t>
  </si>
  <si>
    <t>Die Maßnahmen müssen die in den Fachlichen Anforderungen der Förderung der Aus- und Fortbildung von ehrenamtlichen Jugendleiterinnen und Jugendleitern in der aktuell gültigen Fassung definierten Anforderungen und Bedingungen erfüllen. Diese sind Bestandteil des Vertrags.</t>
  </si>
  <si>
    <t>Abweichend bzw. ergänzend hierzu gilt</t>
  </si>
  <si>
    <t xml:space="preserve">Kreis der Teilnehmenden     </t>
  </si>
  <si>
    <t>zu 2.8. der fachlichen Anforderungen, Verhältnis Referent_innen oder verantwortliche Mitarbeiter_innen zur Zahl der Teilnehmenden bei Maßnahmen, in denen in Arbeitsgruppen, Workshops u.ä. gearbeitet wird, ist deswegen u.U. eine höhere Zahl von Referent_innen oder verantwortlichen Mitarbeiter_innen notwendig. Dabei sind diese i.d.R. nicht über die ganze Dauer der Maßnahme in dieser Funktion tätig. In solchen Fällen ist ein Verhältnis zwischen Teilnehmenden und Referent_innen oder verantwortlichen Mitarbeiter_innen von bis zu 1:1 zuwendungsfähig.</t>
  </si>
  <si>
    <t>Zahlungen vor Empfang der Gegenleistung dürfen aus der Zuwendung nur vereinbart oder bewirkt werden, soweit dies allgemein üblich oder durch besondere Umstände gerechtfertigt ist.</t>
  </si>
  <si>
    <t>Weitergehende Bestimmungen, die den Letztempfänger zur Anwendung von Vergabevorschriften verpflichten (z. B. die §§ 97 ff. GWB in Verbindung mit der Vergabeverordnung bzw. der Sektorenverordnung in ihren jeweils geltenden Fassungen und dem Abschnitt 2 der VOB/A)</t>
  </si>
  <si>
    <t>3.2.2.</t>
  </si>
  <si>
    <t>3.2.3.</t>
  </si>
  <si>
    <t>Die Richtlinien für die Berücksichtigung bevorzugter Bewerber bei der Vergabe öffentlicher Aufträge – Spätaussiedler, Werkstätten für Behinderte und Blindenwerkstätten, Verfolgte – (Bevorzugten-Richtlinien) in der jeweils geltenden Fassung.</t>
  </si>
  <si>
    <t>3.2.4.</t>
  </si>
  <si>
    <t>Die Mittelstandsrichtlinien Öffentliches Auftragswesen der Staatsregierung in der jeweils geltenden Fassung.</t>
  </si>
  <si>
    <t>Die Umweltrichtlinien Öffentliches Auftragswesen der Staatsregierung in der jeweils geltenden Fassung.</t>
  </si>
  <si>
    <t>3.2.5.</t>
  </si>
  <si>
    <t>3.2.6.</t>
  </si>
  <si>
    <t>Mitteilungspflichten des Letztempfängers (ANBest-P Nr. 5)</t>
  </si>
  <si>
    <t>Der Letztempfänger ist verpflichtet, unverzüglich der Bewilligungsbehörde anzuzeigen, wenn</t>
  </si>
  <si>
    <t>er nach Vorlage des Antrags bzw. des Finanzierungsplans – auch nach Vorlage des Verwendungsnachweises – weitere Zuwendungen für denselben Zweck bei anderen öffentlichen Stellen beantragt oder von ihnen erhält oder wenn er – ggf. weitere – Mittel von Dritten erhält</t>
  </si>
  <si>
    <t>4.1.1.</t>
  </si>
  <si>
    <t>der Verwendungszweck oder sonstige für die Bewilligung der Zuwendung maßgebliche Umstände sich ändern oder wegfallen</t>
  </si>
  <si>
    <t>4.1.2.</t>
  </si>
  <si>
    <t>sich herausstellt, dass der Zuwendungszweck nicht oder mit der bewilligten Zuwendung nicht zu erreichen ist,</t>
  </si>
  <si>
    <t>4.1.3.</t>
  </si>
  <si>
    <t>die abgerufenen oder ausgezahlten Beträge nicht innerhalb von zwei Monaten nach Auszahlung verbraucht werden können,</t>
  </si>
  <si>
    <t>4.1.4.</t>
  </si>
  <si>
    <t>4.1.5.</t>
  </si>
  <si>
    <t>Nachweis der Verwendung (ANBest-P Nr. 6)</t>
  </si>
  <si>
    <r>
      <t>·</t>
    </r>
    <r>
      <rPr>
        <sz val="7"/>
        <color rgb="FF000000"/>
        <rFont val="Times New Roman"/>
        <family val="1"/>
      </rPr>
      <t xml:space="preserve">         </t>
    </r>
    <r>
      <rPr>
        <sz val="10"/>
        <color rgb="FF000000"/>
        <rFont val="Arial"/>
        <family val="2"/>
      </rPr>
      <t>Einladung, ob schriftlich oder elektronisch (in einem druckbaren Format)</t>
    </r>
  </si>
  <si>
    <r>
      <t>·</t>
    </r>
    <r>
      <rPr>
        <sz val="7"/>
        <color rgb="FF000000"/>
        <rFont val="Times New Roman"/>
        <family val="1"/>
      </rPr>
      <t xml:space="preserve">         </t>
    </r>
    <r>
      <rPr>
        <sz val="10"/>
        <color rgb="FF000000"/>
        <rFont val="Arial"/>
        <family val="2"/>
      </rPr>
      <t>Liste aller Teilnehmenden, mit Lebensalter nach den geforderten Altersgruppen und Wohnort,</t>
    </r>
  </si>
  <si>
    <r>
      <t>·</t>
    </r>
    <r>
      <rPr>
        <sz val="7"/>
        <color rgb="FF000000"/>
        <rFont val="Times New Roman"/>
        <family val="1"/>
      </rPr>
      <t xml:space="preserve">         </t>
    </r>
    <r>
      <rPr>
        <sz val="10"/>
        <color rgb="FF000000"/>
        <rFont val="Arial"/>
        <family val="2"/>
      </rPr>
      <t>Liste der betreuten Kinder und der im Rahmen der Kinderbetreuung und die Assistenz bei Teilnehmenden mit Behinderung Anwesenden,</t>
    </r>
  </si>
  <si>
    <r>
      <t>o</t>
    </r>
    <r>
      <rPr>
        <sz val="7"/>
        <color rgb="FF000000"/>
        <rFont val="Times New Roman"/>
        <family val="1"/>
      </rPr>
      <t xml:space="preserve">    </t>
    </r>
    <r>
      <rPr>
        <sz val="10"/>
        <color rgb="FF000000"/>
        <rFont val="Arial"/>
        <family val="2"/>
      </rPr>
      <t>die Zielsetzung (ggf. die jeweiligen Teilziele) der Maßnahme,</t>
    </r>
  </si>
  <si>
    <r>
      <t>o</t>
    </r>
    <r>
      <rPr>
        <sz val="7"/>
        <color rgb="FF000000"/>
        <rFont val="Times New Roman"/>
        <family val="1"/>
      </rPr>
      <t xml:space="preserve">    </t>
    </r>
    <r>
      <rPr>
        <sz val="10"/>
        <color rgb="FF000000"/>
        <rFont val="Arial"/>
        <family val="2"/>
      </rPr>
      <t>der tatsächliche zeitliche Ablauf,</t>
    </r>
  </si>
  <si>
    <r>
      <t>o</t>
    </r>
    <r>
      <rPr>
        <sz val="7"/>
        <color rgb="FF000000"/>
        <rFont val="Times New Roman"/>
        <family val="1"/>
      </rPr>
      <t xml:space="preserve">    </t>
    </r>
    <r>
      <rPr>
        <sz val="10"/>
        <color rgb="FF000000"/>
        <rFont val="Arial"/>
        <family val="2"/>
      </rPr>
      <t>die jeweiligen Inhalte, und</t>
    </r>
  </si>
  <si>
    <r>
      <t>o</t>
    </r>
    <r>
      <rPr>
        <sz val="7"/>
        <color rgb="FF000000"/>
        <rFont val="Times New Roman"/>
        <family val="1"/>
      </rPr>
      <t xml:space="preserve">    </t>
    </r>
    <r>
      <rPr>
        <sz val="10"/>
        <color rgb="FF000000"/>
        <rFont val="Arial"/>
        <family val="2"/>
      </rPr>
      <t>die angewandten Methoden</t>
    </r>
  </si>
  <si>
    <t>ersichtlich sind.</t>
  </si>
  <si>
    <r>
      <t>·</t>
    </r>
    <r>
      <rPr>
        <sz val="7"/>
        <color rgb="FF000000"/>
        <rFont val="Times New Roman"/>
        <family val="1"/>
      </rPr>
      <t xml:space="preserve">         </t>
    </r>
    <r>
      <rPr>
        <sz val="10"/>
        <color rgb="FF000000"/>
        <rFont val="Arial"/>
        <family val="2"/>
      </rPr>
      <t>Liste der Teamer_innen (Referent_innen und verantwortliche Mitarbeiter_innen),</t>
    </r>
  </si>
  <si>
    <r>
      <t>·</t>
    </r>
    <r>
      <rPr>
        <sz val="7"/>
        <color rgb="FF000000"/>
        <rFont val="Times New Roman"/>
        <family val="1"/>
      </rPr>
      <t xml:space="preserve">         </t>
    </r>
    <r>
      <rPr>
        <sz val="10"/>
        <color rgb="FF000000"/>
        <rFont val="Arial"/>
        <family val="2"/>
      </rPr>
      <t>ein Programm/ Bericht, aus dem</t>
    </r>
  </si>
  <si>
    <t>Der Verwendungsnachweis besteht aus einem Sachbericht und einem zahlenmäßigen Nachweis.</t>
  </si>
  <si>
    <t>5.1.</t>
  </si>
  <si>
    <t>5.2.</t>
  </si>
  <si>
    <t>In dem zahlenmäßigen Nachweis sind die Einnahmen und Ausgaben in zeitlicher Folge und voneinander getrennt entsprechend der Gliederung des Finanzierungsplans auszuweisen. Der Nachweis muss alle mit dem Zuwendungszweck zusammenhängenden Einnahmen (Zuwendungen, Leistungen Dritter, eigene Mittel) und Ausgaben enthalten.</t>
  </si>
  <si>
    <t>Im Rahmen des hier praktizierten einfachen Verwendungsnachweises besteht dieser aus dem Sachbericht und einem zahlenmäßigen Nachweis ohne Vorlage von Belegen, in dem Einnahmen und Ausgaben entsprechend der Gliederung des Finanzierungsplans summarisch zusammenzustellen sind. Soweit der Letztempfänger die Möglichkeit zum Vorsteuerabzug nach § 15 des Umsatzsteuergesetzes hat, dürfen nur die Entgelte (Preise ohne Umsatzsteuer) berücksichtigt werden.</t>
  </si>
  <si>
    <t>5.3.</t>
  </si>
  <si>
    <t>5.4.</t>
  </si>
  <si>
    <r>
      <t>Prüfung der Verwendung</t>
    </r>
    <r>
      <rPr>
        <sz val="12"/>
        <color rgb="FF000000"/>
        <rFont val="Arial"/>
        <family val="2"/>
      </rPr>
      <t xml:space="preserve"> </t>
    </r>
    <r>
      <rPr>
        <b/>
        <sz val="12"/>
        <color rgb="FF000000"/>
        <rFont val="Arial"/>
        <family val="2"/>
      </rPr>
      <t>(ANBest-P Nr. 7)</t>
    </r>
  </si>
  <si>
    <t>Der Erstempfänger ist berechtigt Bücher, Belege und sonstige Geschäftsunterlagen anzufordern sowie die Verwendung der Zuwendung durch örtliche Erhebungen zu prüfen oder durch Beauftragte prüfen zu lassen. Der Letztempfänger hat die erforderlichen Unterlagen bereitzuhalten und die notwendigen Auskünfte zu erteilen.</t>
  </si>
  <si>
    <t>6.1.</t>
  </si>
  <si>
    <t>6.2.</t>
  </si>
  <si>
    <t>Unterhält der Letztempfänger eine eigene Prüfungseinrichtung, ist von dieser der Verwendungsnachweis vorher zu prüfen und die Prüfung unter Angabe ihres Ergebnisses zu bescheinigen.</t>
  </si>
  <si>
    <t>Der Letztempfänger gibt bei von ihm durchgeführten Maßnahmen, die mit Mitteln aus diesem Vertrag gefördert oder durchgeführt werden, einen deutlichen Hinweis darauf, dass die Maßnahme durch den Freistaat Bayern mit Haushaltsmitteln des Bayerischen Staatsministeriums für Familie, Arbeit und Soziales gefördert oder durchgeführt wird. Der Hinweis auf die finanzielle Förderung lautet: „Dieses Projekt wird aus Mitteln des Bayerischen Staatsministeriums für Familie, Arbeit und Soziales durch den Bayerischen Jugendring gefördert“. Im Sachbericht eines Projekts ist über Informations- und Publizitätsmaßnahmen zu berichten. Vom Freistaat Bayern ggfs. zur Verfügung gestellte Materialien (Schilder, Plakate, Flyer, etc.) sind in geeigneter Weise anzubringen oder zu verteilen.</t>
  </si>
  <si>
    <t>Bei allen Informations- und Publizitätsmaßnahmen müssen die Wort-Bildmarke des Bayerischen Staatsministeriums für Familie, Arbeit und Soziales und des Bayerischen Jugendrings KdöR enthalten sein</t>
  </si>
  <si>
    <t>6.3.</t>
  </si>
  <si>
    <t>Dokumentation der Maßnahme, Aufbewahrungsfristen</t>
  </si>
  <si>
    <t>Der Letztempfänger verpflichtet sich alle für den Nachweis der Zuwendung maßgeblichen Belege und Verträge, alle sonst mit dem Vertrag zusammenhängenden Unterlagen mindestens fünf Jahre nach Vorlage des Verwendungsnachweises verfügbar zu halten.</t>
  </si>
  <si>
    <t>Zusätzlich sind vom Letztempfänger folgende Dokumente mindestens 5 Jahre verfügbar zu halten:</t>
  </si>
  <si>
    <t>Bewilligungszeitraum (VV Nr. 13.6.4 zu Art. 44 BayHO)</t>
  </si>
  <si>
    <t>Der Vertrag gilt nur für die Förderung der hier beantragten Maßnahme.</t>
  </si>
  <si>
    <t>Kündigung (VV Nr. 13.6.6 zu Art. 44 BayHO)</t>
  </si>
  <si>
    <t>Der Vertrag kann aus wichtigen Gründen fristlos gekündigt werden.</t>
  </si>
  <si>
    <t>durch den Erstempfänger wenn:</t>
  </si>
  <si>
    <r>
      <t>·</t>
    </r>
    <r>
      <rPr>
        <sz val="7"/>
        <color rgb="FF000000"/>
        <rFont val="Times New Roman"/>
        <family val="1"/>
      </rPr>
      <t xml:space="preserve">         </t>
    </r>
    <r>
      <rPr>
        <sz val="10"/>
        <color rgb="FF000000"/>
        <rFont val="Arial"/>
        <family val="2"/>
      </rPr>
      <t>die Voraussetzungen für den Vertragsabschluss nachträglich entfallen sind,</t>
    </r>
  </si>
  <si>
    <r>
      <t>·</t>
    </r>
    <r>
      <rPr>
        <sz val="7"/>
        <color rgb="FF000000"/>
        <rFont val="Times New Roman"/>
        <family val="1"/>
      </rPr>
      <t xml:space="preserve">         </t>
    </r>
    <r>
      <rPr>
        <sz val="10"/>
        <color rgb="FF000000"/>
        <rFont val="Arial"/>
        <family val="2"/>
      </rPr>
      <t>der Abschluss des Vertrages durch Angaben des Letztempfängers zustande gekommen ist, die in wesentlicher Beziehung unrichtig oder unvollständig waren,</t>
    </r>
  </si>
  <si>
    <r>
      <t>·</t>
    </r>
    <r>
      <rPr>
        <sz val="7"/>
        <color rgb="FF000000"/>
        <rFont val="Times New Roman"/>
        <family val="1"/>
      </rPr>
      <t xml:space="preserve">         </t>
    </r>
    <r>
      <rPr>
        <sz val="10"/>
        <color rgb="FF000000"/>
        <rFont val="Arial"/>
        <family val="2"/>
      </rPr>
      <t>wenn sich herausstellt, dass der Zweck des Vertrags nicht zu erreichen ist,</t>
    </r>
  </si>
  <si>
    <r>
      <t>·</t>
    </r>
    <r>
      <rPr>
        <sz val="7"/>
        <color rgb="FF000000"/>
        <rFont val="Times New Roman"/>
        <family val="1"/>
      </rPr>
      <t xml:space="preserve">         </t>
    </r>
    <r>
      <rPr>
        <sz val="10"/>
        <color rgb="FF000000"/>
        <rFont val="Arial"/>
        <family val="2"/>
      </rPr>
      <t>die Zuwendungen vom Letztempfänger nicht zweckentsprechend verwendet werden</t>
    </r>
  </si>
  <si>
    <r>
      <t>·</t>
    </r>
    <r>
      <rPr>
        <sz val="7"/>
        <color rgb="FF000000"/>
        <rFont val="Times New Roman"/>
        <family val="1"/>
      </rPr>
      <t xml:space="preserve">         </t>
    </r>
    <r>
      <rPr>
        <sz val="10"/>
        <color rgb="FF000000"/>
        <rFont val="Arial"/>
        <family val="2"/>
      </rPr>
      <t>die Zuwendungen nicht innerhalb von zwei Monaten zur Erfüllung des beabsichtigten Zwecks verwendet werden</t>
    </r>
  </si>
  <si>
    <r>
      <t>·</t>
    </r>
    <r>
      <rPr>
        <sz val="7"/>
        <color rgb="FF000000"/>
        <rFont val="Times New Roman"/>
        <family val="1"/>
      </rPr>
      <t xml:space="preserve">         </t>
    </r>
    <r>
      <rPr>
        <sz val="10"/>
        <color rgb="FF000000"/>
        <rFont val="Arial"/>
        <family val="2"/>
      </rPr>
      <t>der Letztempfänger seinen Mitteilungs- und anderen Verpflichtungen nicht nachkommt.</t>
    </r>
  </si>
  <si>
    <t>Durch den Letztempfänger, wenn der Erstempfänger ihren Verpflichtungen aus diesem Vertrag nicht oder nicht rechtzeitig nachkommt.</t>
  </si>
  <si>
    <t xml:space="preserve">Rückzahlung von Zuwendungen (VV Nr. 13.6.6 zu Art. 44 BayHO) </t>
  </si>
  <si>
    <t>Zuwendungen sind zu erstatten, wenn sie vom Letztempfänger nicht zweckentsprechend oder nicht innerhalb von zwei Monaten nach der Auszahlung für fällige Zahlungen verwendet werden. Gleiches gilt, wenn der Letztempfänger seine Verpflichtungen aus diesem Vertrag nicht oder nicht ordnungsgemäß erfüllt.</t>
  </si>
  <si>
    <t>Verzinsung von Rückzahlungsansprüchen (VV Nr. 13.6.7 zu Art. 44 BayHO)</t>
  </si>
  <si>
    <t>Prüfungsrechte (Art. 91BayHO)</t>
  </si>
  <si>
    <t>Der Erstempfänger, der Bayerische Oberste Rechnungshof, das zuständige Bayerische Staatsministerium und in seinem Auftrag der Bayerische Jugendring - haben das Recht, Buchungsunterlagen und sonstige Belege zu prüfen oder durch entsprechend Beauftragte prüfen zu lassen.</t>
  </si>
  <si>
    <t>Schlussbestimmungen</t>
  </si>
  <si>
    <t>Änderungen, Ergänzungen oder Aufhebungen dieses Vertrages bedürfen zu ihrer Rechtswirksamkeit der Schriftform. Dies gilt auch für Nebenabreden und diese Schriftformklausel.</t>
  </si>
  <si>
    <t>13.1.</t>
  </si>
  <si>
    <t>13.2.</t>
  </si>
  <si>
    <t>Die Vertragspartner sind sich einig, dass Vertragsbestimmungen, die geltendem oder künftig in Kraft tretendem Recht widersprechen, der Rechtssituation anzupassen sind. Die Gültigkeit diese Vereinbarung wird im Übrigen durch unwirksame Einzelbestimmungen nicht berührt.</t>
  </si>
  <si>
    <t>13.3.</t>
  </si>
  <si>
    <t>Die Vertragspartner verpflichten sich zur vertrauensvollen Zusammenarbeit und Rücksichtnahme.</t>
  </si>
  <si>
    <r>
      <t>Der</t>
    </r>
    <r>
      <rPr>
        <i/>
        <sz val="10"/>
        <color rgb="FF000000"/>
        <rFont val="Arial"/>
        <family val="2"/>
      </rPr>
      <t xml:space="preserve"> </t>
    </r>
    <r>
      <rPr>
        <sz val="10"/>
        <color rgb="FF000000"/>
        <rFont val="Arial"/>
        <family val="2"/>
      </rPr>
      <t>Letztempfänger ist verpflichtet über vertrauliche Tatsachen, die ihm im Rahmen seiner/ihrer Tätigkeit bekannt werden, Stillschweigen zu bewahren. Diese Verpflichtung besteht auch nach Beendigung des Vertragsverhältnisses fort.</t>
    </r>
  </si>
  <si>
    <t>13.4.</t>
  </si>
  <si>
    <t>13.5.</t>
  </si>
  <si>
    <t>Mit Unterschrift des Antrages / Verwendungsnachweises stimmt der Antragsteller/ die Antragstellerin dem Weiterleitungsvertrag zu.</t>
  </si>
  <si>
    <t>E-Mail Adresse</t>
  </si>
  <si>
    <t xml:space="preserve">Antrag ausdrucken und unterschrieben an das Diözesanbüro senden </t>
  </si>
  <si>
    <t>und am Besten die Datei ans Büro mailen</t>
  </si>
  <si>
    <r>
      <t xml:space="preserve">Ihr bekommt für die Veranstaltung eine Sachspende, auch dies kann zukünftig mit in den Antrag aufgenommen werden. Suche im Internet nach dem Neupreis, mache einen </t>
    </r>
    <r>
      <rPr>
        <b/>
        <sz val="14"/>
        <color theme="1"/>
        <rFont val="Arial"/>
        <family val="2"/>
      </rPr>
      <t>Ausdruck und lege ihn Deinem Antrag bei - mit Unterschrift und Stempel</t>
    </r>
  </si>
  <si>
    <t>Bitte sende die Unterlagen immer an Deinen Diözesanverband und kläre im Vorfeld den Antrag mit dem DV ab. Die Landesstelle nimmit nur Anträge über den DV an.</t>
  </si>
  <si>
    <r>
      <t xml:space="preserve">nicht vergessen </t>
    </r>
    <r>
      <rPr>
        <sz val="11"/>
        <color theme="1"/>
        <rFont val="Wingdings"/>
        <charset val="2"/>
      </rPr>
      <t xml:space="preserve">J </t>
    </r>
    <r>
      <rPr>
        <sz val="11"/>
        <color theme="1"/>
        <rFont val="Arial"/>
        <family val="2"/>
      </rPr>
      <t>Im Reiter Bericht findest Du die Mindestanforderungen, aber mehr darfst Du immer.</t>
    </r>
  </si>
  <si>
    <t>E-Mail</t>
  </si>
  <si>
    <r>
      <t xml:space="preserve">PLZ, </t>
    </r>
    <r>
      <rPr>
        <sz val="11"/>
        <color theme="1"/>
        <rFont val="Arial"/>
        <family val="2"/>
      </rPr>
      <t>Wohnort</t>
    </r>
  </si>
  <si>
    <r>
      <t>Nachname</t>
    </r>
    <r>
      <rPr>
        <b/>
        <sz val="6"/>
        <color theme="1"/>
        <rFont val="Arial"/>
        <family val="2"/>
      </rPr>
      <t xml:space="preserve"> </t>
    </r>
    <r>
      <rPr>
        <sz val="6"/>
        <color theme="1"/>
        <rFont val="Arial"/>
        <family val="2"/>
      </rPr>
      <t>(Bemerkungen bitte in Klammer hinter dem Namen)</t>
    </r>
  </si>
  <si>
    <r>
      <t>Nachname</t>
    </r>
    <r>
      <rPr>
        <sz val="8"/>
        <color theme="1"/>
        <rFont val="Arial"/>
        <family val="2"/>
      </rPr>
      <t xml:space="preserve"> </t>
    </r>
    <r>
      <rPr>
        <sz val="6"/>
        <color theme="1"/>
        <rFont val="Arial"/>
        <family val="2"/>
      </rPr>
      <t>(Bemerkungen bitte in Klammer hinter dem Namen)</t>
    </r>
  </si>
  <si>
    <t>Die Landesstelle gewährt ihrer Gliederung als Projektförderung im Wege der Anteilfinanzierung eine Zuwendung zur Durchführung von Maßnahmen zur Aus- und Fortbildung von ehrenamtlichen Jugendleiterinnen und Jugendleitern (AEJ).</t>
  </si>
  <si>
    <t>Maßnahmen, die einzelne in der Grundausbildung behandelte Themen vertiefen, verbandsspezifisch ergänzen oder wieder auffrischen und/ oder zur Verlängerung einer Juleica erforderlich sind.</t>
  </si>
  <si>
    <t>Die Maßnahmen müssen die in den Rahmenrichtlinien zur Förderung der Aus- und Fortbildung von ehrenamtlichen Jugendleiterinnen und Jugendleitern (AEJ)  in der aktuell gültigen Fassung definierten Anforderungen und Bedingungen erfüllen. Diese sind Bestandteil des Vertrags.</t>
  </si>
  <si>
    <t>Hier findest Du die aktuellen Rahmenrichtlinien und fachlichen Anforderungen ABER bitte nicht die Formulare vom BJR verwenden - jeder Verband hat seine eigenen Fomulare</t>
  </si>
  <si>
    <t>https://www.bjr.de/themen/foerderung/aus-und-fortbildung/</t>
  </si>
  <si>
    <t>Bei Woodbadge Kursen (WBKs, Modulkurse) und bei Themen mit erhöhten Arbeitssicherheitsaspekten (z.B. Jurten Auf- und Abbau Schulungen, Pfadfindertechniken, etc.) kann das Verhältnis bei bis zu 1:3 betragen.</t>
  </si>
  <si>
    <t xml:space="preserve">Wenn die Zahl der Teilnehmenden geringer als geplant ausfällt, die Zahl von Referent_innen oder verantwortlichen Mitarbeiter_innen aus inhaltlichen und/ oder organisatorischen Gründen jedoch nicht mehr reduziert werden kann und deshalb der Rahmen der fachlichen Anforderungen überschritten wird, so ist dies nicht zuwendungsschädlich. </t>
  </si>
  <si>
    <t>Die Nr. 3.2.1, 3.2.2, 3.2.4 bis 3.2.6 finden keine Anwendung, wenn die Zuwendung oder bei Finanzierung durch mehrere Stellen der Gesamtbetrag der Zuwendung weniger als 50 000 € beträgt, es sei denn, der Zuwendungsempfänger (Letztempfänger) ist aus anderen Gründen verpflichtet, die Vergabebestimmungen zu beachten. Der Letztempfänger ist in diesem Fall jedoch verpflichtet, Aufträge im Wert von mehr als 1.000 € (ohne Umsatzsteuer) an fachkundige und leistungsfähige Anbieter nach wettbewerblichen Gesichtspunkten zu wirtschaftlichen Bedingungen zu vergeben (Einholung von mindestens drei Vergleichsangeboten).</t>
  </si>
  <si>
    <t>ein Insolvenzverfahren gegen ihn beantragt oder eröffnet wird.</t>
  </si>
  <si>
    <t>Die Belege müssen die im Geschäftsverkehr üblichen Angaben und Anlagen enthalten. Bei Ausgabebelegen insbesondere den Zahlungsempfänger, Grund und Tag der Zahlung, den Zahlungsbeweis und bei Gegenständen den Verwendungszweck. Außerdem müssen die Belege ein eindeutiges Zuordnungsmerkmal zu dem Projekt (z.B. Projektnummer) enthalten. Das gilt entsprechend für den Nachweis von Eigenleistungen. Im Verwendungsnachweis ist zu bestätigen, dass die Ausgaben notwendig waren, dass wirtschaftlich und sparsam verfahren worden ist und die Angaben mit den Büchern und gegebenenfalls den Belegen übereinstimmen.</t>
  </si>
  <si>
    <r>
      <t xml:space="preserve">Der Letztempfänger hat die in Nr. 5.3. genannten Belege und Verträge, alle sonst mit der Förderung zusammenhängenden Unterlagen (vgl. Nr. 5.1 Satz 1) sowie im Falle des Nachweises bzw. der Bestätigung der Verwendung auf elektronischem Wege eine Ausfertigung des Verwendungsnachweises bzw. der Verwendungsbestätigung </t>
    </r>
    <r>
      <rPr>
        <b/>
        <sz val="10"/>
        <color rgb="FF000000"/>
        <rFont val="Arial"/>
        <family val="2"/>
      </rPr>
      <t>fünf Jahre</t>
    </r>
    <r>
      <rPr>
        <sz val="10"/>
        <color rgb="FF000000"/>
        <rFont val="Arial"/>
        <family val="2"/>
      </rPr>
      <t xml:space="preserve"> nach ihrer Vorlage aufzubewahren, sofern nicht nach steuerlichen oder anderen Vorschriften eine längere Aufbewahrungsfrist bestimmt ist. Zur Aufbewahrung können auch Bild- oder Datenträger verwendet werden. Das Aufnahme- und Wiedergabeverfahren muss den Grundsätzen ordnungsgemäßer Buchführung oder einer in der öffentlichen Verwaltung allgemein zugelassenen Regelung entsprechen. </t>
    </r>
  </si>
  <si>
    <t>Der Erstattungsanspruch ist mit drei Prozentpunkten über dem Basiszinssatz nach § 247 BGB für das Jahr nach Maßgabe des Art. 49a Abs. 3 BayVwVfG zu verzinsen (derzeit 3 Prozentpunkte über dem Basiszinssatz nach § 247 BGB).</t>
  </si>
  <si>
    <r>
      <rPr>
        <b/>
        <sz val="11"/>
        <color rgb="FFFF0000"/>
        <rFont val="Arial"/>
        <family val="2"/>
      </rPr>
      <t xml:space="preserve">Wichtige Info vorab: </t>
    </r>
    <r>
      <rPr>
        <sz val="11"/>
        <color rgb="FFFF0000"/>
        <rFont val="Arial"/>
        <family val="2"/>
      </rPr>
      <t xml:space="preserve">Für die Bearbeitung des Antrages entfällt eine Verwaltungspauschale von 2% der Zuschusssumme und ab 1.000,- €uro pauschal 20,- €uro. Die Rechnung dazu erfolgt erst nach Abschluss des Kontingentjahres - also im Mai eines Jahres für die rückwirkenden Veranstaltungen. Die Landesversammlung beschließt im Mai eines Jahres, ob die Gebühr aufgrund der wirtschaftlichen Lage der Landesebene erhoben wird oder entfallen kann. Die Verwaltungspauschale wurde schon immer berechnet, das Verfahren wurde aufgrund der neuen Richtlinien nur geändert. </t>
    </r>
  </si>
  <si>
    <r>
      <t xml:space="preserve">heißt freiwillige Arbeitsleistungen, wenn Du diese mit angeben möchtest bitte ausfüllen - Bitte </t>
    </r>
    <r>
      <rPr>
        <b/>
        <sz val="14"/>
        <color theme="1"/>
        <rFont val="Arial"/>
        <family val="2"/>
      </rPr>
      <t xml:space="preserve">ausdrucken und mit Unterschrift und Stempel an das DV Büro senden </t>
    </r>
  </si>
  <si>
    <r>
      <t xml:space="preserve">Zukünftig ist es möglich, Kosten für die Kinderbetreuung der Teilnehmenden und Assistenzleistungen für Menschen mit Behinderungen als Kosten mit aufzunehmen. Dazu reicht es aus dieses Formblatt auszufüllen und die Kosten beim Antrag mit aufzunehmen. Die Kosten sollten natürlich nach dem Wirtschaftlichkeitsprinzip begründet werden und es darf z.B. bei den Assistenzleistungen nicht zu Doppelfinanzierungen kommen. Mache einen </t>
    </r>
    <r>
      <rPr>
        <b/>
        <sz val="14"/>
        <color theme="1"/>
        <rFont val="Arial"/>
        <family val="2"/>
      </rPr>
      <t>Ausdruck und lege ihn Deinem Antrag bei - mit Unterschrift und Stempel</t>
    </r>
  </si>
  <si>
    <t>Bitte ergänze Deine Einnahmen, Ausgaben, Kontoverbindung und Deine E-Mail Adresse - alle farbig hinterlegten Felder</t>
  </si>
  <si>
    <t>Mit Unterschrift stimmen wir dem Weiterleitungsvertrag mit Stand 31.10.2019 (siehe Reiter Weiterleitungsvertrag) verbindlich zu.</t>
  </si>
  <si>
    <r>
      <t xml:space="preserve">PLZ </t>
    </r>
    <r>
      <rPr>
        <sz val="14"/>
        <color theme="1"/>
        <rFont val="Arial"/>
        <family val="2"/>
      </rPr>
      <t>Wohnort</t>
    </r>
  </si>
  <si>
    <t>Stand: 31.10.2019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</si>
</sst>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164" formatCode="_-* #,##0.00\ [$€-407]_-;\-* #,##0.00\ [$€-407]_-;_-* &quot;-&quot;??\ [$€-407]_-;_-@_-"/>
    <numFmt numFmtId="165" formatCode="0.0\ &quot;Std.&quot;"/>
    <numFmt numFmtId="166" formatCode="0.0"/>
    <numFmt numFmtId="167" formatCode="dd/mm/yy;@"/>
    <numFmt numFmtId="168" formatCode="0.00\ &quot;€/Std.&quot;"/>
  </numFmts>
  <fonts count="84">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indexed="8"/>
      <name val="Arial"/>
      <family val="2"/>
    </font>
    <font>
      <b/>
      <sz val="11"/>
      <color indexed="8"/>
      <name val="Batang"/>
      <family val="1"/>
    </font>
    <font>
      <sz val="11"/>
      <color indexed="8"/>
      <name val="Arial"/>
      <family val="2"/>
    </font>
    <font>
      <sz val="9"/>
      <color theme="1"/>
      <name val="Arial"/>
      <family val="2"/>
    </font>
    <font>
      <sz val="11"/>
      <color theme="1"/>
      <name val="Arial"/>
      <family val="2"/>
    </font>
    <font>
      <b/>
      <sz val="9"/>
      <color theme="1"/>
      <name val="Arial"/>
      <family val="2"/>
    </font>
    <font>
      <i/>
      <sz val="9"/>
      <color theme="1"/>
      <name val="Arial"/>
      <family val="2"/>
    </font>
    <font>
      <b/>
      <sz val="11"/>
      <color theme="1"/>
      <name val="Calibri"/>
      <family val="2"/>
      <scheme val="minor"/>
    </font>
    <font>
      <sz val="9"/>
      <color indexed="81"/>
      <name val="Tahoma"/>
      <family val="2"/>
    </font>
    <font>
      <b/>
      <sz val="9"/>
      <color indexed="81"/>
      <name val="Tahoma"/>
      <family val="2"/>
    </font>
    <font>
      <sz val="10"/>
      <color theme="1"/>
      <name val="Calibri"/>
      <family val="2"/>
      <scheme val="minor"/>
    </font>
    <font>
      <b/>
      <sz val="10"/>
      <color theme="1"/>
      <name val="Calibri"/>
      <family val="2"/>
      <scheme val="minor"/>
    </font>
    <font>
      <sz val="8"/>
      <color rgb="FF000000"/>
      <name val="Tahoma"/>
      <family val="2"/>
    </font>
    <font>
      <b/>
      <sz val="18"/>
      <color theme="1"/>
      <name val="Calibri"/>
      <family val="2"/>
      <scheme val="minor"/>
    </font>
    <font>
      <sz val="12"/>
      <color theme="1"/>
      <name val="Calibri"/>
      <family val="2"/>
      <scheme val="minor"/>
    </font>
    <font>
      <b/>
      <sz val="11"/>
      <color theme="1"/>
      <name val="Arial"/>
      <family val="2"/>
    </font>
    <font>
      <sz val="11"/>
      <color theme="1"/>
      <name val="Wingdings"/>
      <charset val="2"/>
    </font>
    <font>
      <b/>
      <sz val="18"/>
      <color theme="1"/>
      <name val="Arial"/>
      <family val="2"/>
    </font>
    <font>
      <b/>
      <sz val="11"/>
      <color rgb="FF00B050"/>
      <name val="Arial"/>
      <family val="2"/>
    </font>
    <font>
      <sz val="8"/>
      <color theme="1"/>
      <name val="Arial"/>
      <family val="2"/>
    </font>
    <font>
      <b/>
      <sz val="12"/>
      <color theme="1"/>
      <name val="Arial"/>
      <family val="2"/>
    </font>
    <font>
      <sz val="12"/>
      <color theme="1"/>
      <name val="Arial"/>
      <family val="2"/>
    </font>
    <font>
      <b/>
      <sz val="10"/>
      <color theme="1"/>
      <name val="Arial"/>
      <family val="2"/>
    </font>
    <font>
      <sz val="11"/>
      <name val="Arial"/>
      <family val="2"/>
    </font>
    <font>
      <sz val="11"/>
      <color theme="1" tint="0.34998626667073579"/>
      <name val="Arial"/>
      <family val="2"/>
    </font>
    <font>
      <sz val="11"/>
      <color theme="4" tint="0.79998168889431442"/>
      <name val="Arial"/>
      <family val="2"/>
    </font>
    <font>
      <sz val="10"/>
      <color theme="1"/>
      <name val="Arial"/>
      <family val="2"/>
    </font>
    <font>
      <b/>
      <sz val="10"/>
      <name val="Arial"/>
      <family val="2"/>
    </font>
    <font>
      <sz val="10"/>
      <name val="Arial"/>
      <family val="2"/>
    </font>
    <font>
      <b/>
      <sz val="10"/>
      <color theme="0"/>
      <name val="Arial"/>
      <family val="2"/>
    </font>
    <font>
      <sz val="10"/>
      <color theme="4" tint="0.79998168889431442"/>
      <name val="Arial"/>
      <family val="2"/>
    </font>
    <font>
      <sz val="8"/>
      <color theme="4" tint="0.79998168889431442"/>
      <name val="Arial"/>
      <family val="2"/>
    </font>
    <font>
      <sz val="7"/>
      <color theme="1"/>
      <name val="Arial"/>
      <family val="2"/>
    </font>
    <font>
      <sz val="7"/>
      <color theme="1"/>
      <name val="Wingdings"/>
      <charset val="2"/>
    </font>
    <font>
      <sz val="7.5"/>
      <color theme="1"/>
      <name val="Arial"/>
      <family val="2"/>
    </font>
    <font>
      <sz val="7.5"/>
      <color theme="4" tint="0.79998168889431442"/>
      <name val="Arial"/>
      <family val="2"/>
    </font>
    <font>
      <sz val="14"/>
      <color theme="1"/>
      <name val="Arial"/>
      <family val="2"/>
    </font>
    <font>
      <b/>
      <sz val="8"/>
      <color theme="1"/>
      <name val="Arial"/>
      <family val="2"/>
    </font>
    <font>
      <b/>
      <sz val="9"/>
      <name val="Arial"/>
      <family val="2"/>
    </font>
    <font>
      <sz val="9"/>
      <name val="Arial"/>
      <family val="2"/>
    </font>
    <font>
      <sz val="8"/>
      <name val="Arial"/>
      <family val="2"/>
    </font>
    <font>
      <sz val="11"/>
      <color theme="1"/>
      <name val="Calibri"/>
      <family val="2"/>
      <scheme val="minor"/>
    </font>
    <font>
      <b/>
      <sz val="20"/>
      <color theme="1"/>
      <name val="Arial"/>
      <family val="2"/>
    </font>
    <font>
      <b/>
      <sz val="14"/>
      <color theme="1"/>
      <name val="Arial"/>
      <family val="2"/>
    </font>
    <font>
      <b/>
      <sz val="24"/>
      <color theme="1"/>
      <name val="Arial"/>
      <family val="2"/>
    </font>
    <font>
      <b/>
      <sz val="16"/>
      <color theme="1"/>
      <name val="Arial"/>
      <family val="2"/>
    </font>
    <font>
      <b/>
      <sz val="8"/>
      <color theme="1"/>
      <name val="Wingdings"/>
      <charset val="2"/>
    </font>
    <font>
      <sz val="10"/>
      <color rgb="FF000000"/>
      <name val="Arial"/>
      <family val="2"/>
    </font>
    <font>
      <b/>
      <sz val="12"/>
      <color rgb="FF000000"/>
      <name val="Arial"/>
      <family val="2"/>
    </font>
    <font>
      <b/>
      <sz val="11"/>
      <color rgb="FF000000"/>
      <name val="Arial"/>
      <family val="2"/>
    </font>
    <font>
      <sz val="7"/>
      <color rgb="FF000000"/>
      <name val="Times New Roman"/>
      <family val="1"/>
    </font>
    <font>
      <b/>
      <sz val="18"/>
      <color rgb="FF000000"/>
      <name val="Arial"/>
      <family val="2"/>
    </font>
    <font>
      <sz val="10"/>
      <color rgb="FF000000"/>
      <name val="Symbol"/>
      <family val="1"/>
      <charset val="2"/>
    </font>
    <font>
      <sz val="10"/>
      <color rgb="FF000000"/>
      <name val="Courier New"/>
      <family val="3"/>
    </font>
    <font>
      <b/>
      <sz val="10"/>
      <color rgb="FF000000"/>
      <name val="Arial"/>
      <family val="2"/>
    </font>
    <font>
      <sz val="12"/>
      <color rgb="FF000000"/>
      <name val="Arial"/>
      <family val="2"/>
    </font>
    <font>
      <i/>
      <sz val="10"/>
      <color rgb="FF000000"/>
      <name val="Arial"/>
      <family val="2"/>
    </font>
    <font>
      <sz val="9"/>
      <color indexed="81"/>
      <name val="Segoe UI"/>
      <family val="2"/>
    </font>
    <font>
      <b/>
      <sz val="9"/>
      <color indexed="81"/>
      <name val="Segoe UI"/>
      <family val="2"/>
    </font>
    <font>
      <u/>
      <sz val="11"/>
      <color theme="10"/>
      <name val="Calibri"/>
      <family val="2"/>
      <scheme val="minor"/>
    </font>
    <font>
      <b/>
      <sz val="6"/>
      <color theme="1"/>
      <name val="Arial"/>
      <family val="2"/>
    </font>
    <font>
      <sz val="6"/>
      <color theme="1"/>
      <name val="Arial"/>
      <family val="2"/>
    </font>
    <font>
      <sz val="11"/>
      <color rgb="FFFF0000"/>
      <name val="Arial"/>
      <family val="2"/>
    </font>
    <font>
      <b/>
      <sz val="11"/>
      <color rgb="FFFF0000"/>
      <name val="Arial"/>
      <family val="2"/>
    </font>
    <font>
      <u/>
      <sz val="8"/>
      <name val="Arial"/>
      <family val="2"/>
    </font>
    <font>
      <u/>
      <sz val="11"/>
      <color theme="10"/>
      <name val="Arial"/>
      <family val="2"/>
    </font>
    <font>
      <sz val="8"/>
      <color indexed="81"/>
      <name val="Arial"/>
      <family val="2"/>
    </font>
    <font>
      <sz val="9"/>
      <color indexed="81"/>
      <name val="Arial"/>
      <family val="2"/>
    </font>
    <font>
      <b/>
      <sz val="9"/>
      <color indexed="81"/>
      <name val="Arial"/>
      <family val="2"/>
    </font>
    <font>
      <b/>
      <sz val="8"/>
      <color indexed="81"/>
      <name val="Arial"/>
      <family val="2"/>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505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protection locked="0"/>
    </xf>
    <xf numFmtId="44" fontId="55" fillId="0" borderId="0" applyFont="0" applyFill="0" applyBorder="0" applyAlignment="0" applyProtection="0"/>
    <xf numFmtId="0" fontId="73" fillId="0" borderId="0" applyNumberFormat="0" applyFill="0" applyBorder="0" applyAlignment="0" applyProtection="0">
      <protection locked="0"/>
    </xf>
  </cellStyleXfs>
  <cellXfs count="341">
    <xf numFmtId="0" fontId="0" fillId="0" borderId="0" xfId="0">
      <protection locked="0"/>
    </xf>
    <xf numFmtId="0" fontId="15" fillId="0" borderId="0" xfId="0" applyFont="1">
      <protection locked="0"/>
    </xf>
    <xf numFmtId="0" fontId="14" fillId="0" borderId="0" xfId="0" applyFont="1">
      <protection locked="0"/>
    </xf>
    <xf numFmtId="0" fontId="18" fillId="0" borderId="0" xfId="0" applyFont="1">
      <protection locked="0"/>
    </xf>
    <xf numFmtId="0" fontId="0" fillId="4" borderId="0" xfId="0" applyFill="1" applyBorder="1">
      <protection locked="0"/>
    </xf>
    <xf numFmtId="0" fontId="0" fillId="4" borderId="0" xfId="0" applyFill="1" applyBorder="1" applyAlignment="1">
      <alignment horizontal="right"/>
      <protection locked="0"/>
    </xf>
    <xf numFmtId="0" fontId="0" fillId="4" borderId="0" xfId="0" applyFill="1" applyBorder="1" applyAlignment="1">
      <protection locked="0"/>
    </xf>
    <xf numFmtId="15" fontId="0" fillId="4" borderId="0" xfId="0" applyNumberFormat="1" applyFill="1" applyBorder="1" applyAlignment="1">
      <protection locked="0"/>
    </xf>
    <xf numFmtId="15" fontId="0" fillId="4" borderId="0" xfId="0" applyNumberFormat="1" applyFill="1" applyBorder="1" applyAlignment="1">
      <alignment horizontal="center"/>
      <protection locked="0"/>
    </xf>
    <xf numFmtId="0" fontId="25" fillId="4" borderId="0" xfId="0" applyFont="1" applyFill="1" applyBorder="1" applyAlignment="1">
      <alignment vertical="top"/>
      <protection locked="0"/>
    </xf>
    <xf numFmtId="0" fontId="28" fillId="4" borderId="0" xfId="0" applyFont="1" applyFill="1" applyBorder="1" applyAlignment="1">
      <protection locked="0"/>
    </xf>
    <xf numFmtId="0" fontId="27" fillId="4" borderId="0" xfId="0" applyFont="1" applyFill="1" applyBorder="1" applyAlignment="1">
      <protection locked="0"/>
    </xf>
    <xf numFmtId="0" fontId="0" fillId="4" borderId="0" xfId="0" applyFill="1" applyBorder="1" applyAlignment="1">
      <alignment horizontal="center"/>
      <protection locked="0"/>
    </xf>
    <xf numFmtId="0" fontId="0" fillId="4" borderId="0" xfId="0" applyFill="1" applyBorder="1" applyAlignment="1">
      <alignment horizontal="left"/>
      <protection locked="0"/>
    </xf>
    <xf numFmtId="0" fontId="34" fillId="4" borderId="0" xfId="0" applyFont="1" applyFill="1" applyBorder="1">
      <protection locked="0"/>
    </xf>
    <xf numFmtId="0" fontId="12" fillId="4" borderId="0" xfId="0" applyFont="1" applyFill="1" applyBorder="1">
      <protection locked="0"/>
    </xf>
    <xf numFmtId="0" fontId="34" fillId="4" borderId="0" xfId="0" applyFont="1" applyFill="1" applyBorder="1" applyAlignment="1">
      <protection locked="0"/>
    </xf>
    <xf numFmtId="0" fontId="34" fillId="4" borderId="1" xfId="0" applyFont="1" applyFill="1" applyBorder="1" applyAlignment="1">
      <alignment vertical="center" wrapText="1"/>
      <protection locked="0"/>
    </xf>
    <xf numFmtId="0" fontId="29" fillId="4" borderId="1" xfId="0" applyFont="1" applyFill="1" applyBorder="1" applyAlignment="1">
      <alignment vertical="center" wrapText="1"/>
      <protection locked="0"/>
    </xf>
    <xf numFmtId="0" fontId="35" fillId="4" borderId="1" xfId="0" applyFont="1" applyFill="1" applyBorder="1" applyAlignment="1">
      <alignment vertical="center" wrapText="1"/>
      <protection locked="0"/>
    </xf>
    <xf numFmtId="0" fontId="12" fillId="4" borderId="1" xfId="0" applyFont="1" applyFill="1" applyBorder="1" applyAlignment="1">
      <alignment vertical="center" wrapText="1"/>
      <protection locked="0"/>
    </xf>
    <xf numFmtId="0" fontId="12" fillId="4" borderId="0" xfId="0" applyFont="1" applyFill="1" applyBorder="1" applyAlignment="1">
      <alignment horizontal="left"/>
      <protection locked="0"/>
    </xf>
    <xf numFmtId="0" fontId="12" fillId="4" borderId="1" xfId="0" applyFont="1" applyFill="1" applyBorder="1" applyAlignment="1">
      <protection locked="0"/>
    </xf>
    <xf numFmtId="0" fontId="12" fillId="4" borderId="1" xfId="0" applyFont="1" applyFill="1" applyBorder="1" applyAlignment="1">
      <alignment horizontal="center"/>
      <protection locked="0"/>
    </xf>
    <xf numFmtId="0" fontId="12" fillId="4" borderId="0" xfId="0" applyFont="1" applyFill="1" applyBorder="1" applyAlignment="1">
      <alignment horizontal="right"/>
      <protection locked="0"/>
    </xf>
    <xf numFmtId="0" fontId="12" fillId="4" borderId="0" xfId="0" applyFont="1" applyFill="1" applyBorder="1" applyAlignment="1">
      <protection locked="0"/>
    </xf>
    <xf numFmtId="0" fontId="40" fillId="4" borderId="0" xfId="0" applyFont="1" applyFill="1" applyBorder="1">
      <protection locked="0"/>
    </xf>
    <xf numFmtId="0" fontId="40" fillId="4" borderId="0" xfId="0" applyFont="1" applyFill="1" applyBorder="1" applyAlignment="1">
      <protection locked="0"/>
    </xf>
    <xf numFmtId="0" fontId="36" fillId="4" borderId="0" xfId="0" applyFont="1" applyFill="1" applyBorder="1" applyAlignment="1">
      <alignment vertical="top"/>
      <protection locked="0"/>
    </xf>
    <xf numFmtId="0" fontId="29" fillId="0" borderId="0" xfId="0" applyFont="1" applyFill="1" applyBorder="1" applyAlignment="1">
      <protection locked="0"/>
    </xf>
    <xf numFmtId="0" fontId="0" fillId="4" borderId="0" xfId="0" applyFill="1" applyBorder="1" applyAlignment="1" applyProtection="1">
      <alignment horizontal="right"/>
    </xf>
    <xf numFmtId="0" fontId="0" fillId="4" borderId="0" xfId="0" applyFill="1" applyBorder="1" applyProtection="1"/>
    <xf numFmtId="0" fontId="12" fillId="4" borderId="0" xfId="0" applyFont="1" applyFill="1" applyBorder="1" applyProtection="1"/>
    <xf numFmtId="0" fontId="12" fillId="4" borderId="0" xfId="0" applyFont="1" applyFill="1" applyBorder="1" applyAlignment="1" applyProtection="1">
      <alignment horizontal="right"/>
    </xf>
    <xf numFmtId="0" fontId="12" fillId="4" borderId="0" xfId="0" applyFont="1" applyFill="1" applyBorder="1" applyAlignment="1" applyProtection="1"/>
    <xf numFmtId="0" fontId="38" fillId="3" borderId="11" xfId="0" applyFont="1" applyFill="1" applyBorder="1" applyAlignment="1" applyProtection="1">
      <alignment horizontal="center"/>
    </xf>
    <xf numFmtId="167" fontId="12" fillId="4" borderId="0" xfId="0" applyNumberFormat="1" applyFont="1" applyFill="1" applyBorder="1" applyAlignment="1" applyProtection="1"/>
    <xf numFmtId="0" fontId="12" fillId="4" borderId="0" xfId="0" applyFont="1" applyFill="1" applyBorder="1" applyAlignment="1" applyProtection="1">
      <alignment horizontal="left"/>
    </xf>
    <xf numFmtId="0" fontId="12" fillId="6" borderId="0" xfId="0" applyFont="1" applyFill="1" applyBorder="1" applyAlignment="1" applyProtection="1"/>
    <xf numFmtId="0" fontId="12" fillId="6" borderId="0" xfId="0" applyFont="1" applyFill="1" applyBorder="1" applyProtection="1"/>
    <xf numFmtId="0" fontId="39" fillId="6" borderId="0" xfId="0" applyFont="1" applyFill="1" applyBorder="1" applyProtection="1"/>
    <xf numFmtId="0" fontId="24" fillId="4" borderId="0" xfId="0" applyFont="1" applyFill="1" applyBorder="1" applyAlignment="1" applyProtection="1"/>
    <xf numFmtId="0" fontId="41" fillId="4" borderId="0" xfId="0" applyFont="1" applyFill="1" applyBorder="1" applyAlignment="1" applyProtection="1">
      <alignment horizontal="center"/>
    </xf>
    <xf numFmtId="0" fontId="40" fillId="4" borderId="21" xfId="0" applyFont="1" applyFill="1" applyBorder="1" applyAlignment="1" applyProtection="1">
      <alignment horizontal="left"/>
    </xf>
    <xf numFmtId="0" fontId="40" fillId="4" borderId="11" xfId="0" applyFont="1" applyFill="1" applyBorder="1" applyAlignment="1" applyProtection="1">
      <alignment horizontal="left"/>
    </xf>
    <xf numFmtId="0" fontId="40" fillId="4" borderId="20" xfId="0" applyFont="1" applyFill="1" applyBorder="1" applyAlignment="1" applyProtection="1">
      <alignment horizontal="left"/>
    </xf>
    <xf numFmtId="0" fontId="40" fillId="4" borderId="0" xfId="0" applyFont="1" applyFill="1" applyBorder="1" applyProtection="1"/>
    <xf numFmtId="0" fontId="40" fillId="4" borderId="1" xfId="0" applyFont="1" applyFill="1" applyBorder="1" applyAlignment="1" applyProtection="1"/>
    <xf numFmtId="0" fontId="24" fillId="4" borderId="0" xfId="0" applyFont="1" applyFill="1" applyBorder="1" applyProtection="1"/>
    <xf numFmtId="0" fontId="41" fillId="4" borderId="0" xfId="0" applyFont="1" applyFill="1" applyBorder="1" applyAlignment="1" applyProtection="1"/>
    <xf numFmtId="0" fontId="36" fillId="4" borderId="0" xfId="0" applyFont="1" applyFill="1" applyBorder="1" applyAlignment="1" applyProtection="1"/>
    <xf numFmtId="0" fontId="40" fillId="4" borderId="0" xfId="0" applyFont="1" applyFill="1" applyBorder="1" applyAlignment="1" applyProtection="1"/>
    <xf numFmtId="0" fontId="24" fillId="4" borderId="0" xfId="0" applyFont="1" applyFill="1" applyBorder="1" applyAlignment="1" applyProtection="1">
      <alignment horizontal="right"/>
    </xf>
    <xf numFmtId="0" fontId="0" fillId="4" borderId="0" xfId="0" applyFont="1" applyFill="1" applyBorder="1" applyAlignment="1" applyProtection="1">
      <alignment horizontal="left"/>
    </xf>
    <xf numFmtId="0" fontId="12" fillId="4" borderId="4" xfId="0" applyFont="1" applyFill="1" applyBorder="1" applyAlignment="1" applyProtection="1">
      <alignment horizontal="right"/>
    </xf>
    <xf numFmtId="0" fontId="40" fillId="5" borderId="4" xfId="0" applyFont="1" applyFill="1" applyBorder="1" applyProtection="1"/>
    <xf numFmtId="0" fontId="39" fillId="5" borderId="4" xfId="0" applyFont="1" applyFill="1" applyBorder="1" applyAlignment="1" applyProtection="1">
      <alignment horizontal="left"/>
    </xf>
    <xf numFmtId="0" fontId="39" fillId="5" borderId="5" xfId="0" applyFont="1" applyFill="1" applyBorder="1" applyAlignment="1" applyProtection="1">
      <alignment horizontal="left"/>
    </xf>
    <xf numFmtId="0" fontId="36" fillId="5" borderId="8" xfId="0" applyFont="1" applyFill="1" applyBorder="1" applyProtection="1"/>
    <xf numFmtId="0" fontId="40" fillId="5" borderId="0" xfId="0" applyFont="1" applyFill="1" applyBorder="1" applyProtection="1"/>
    <xf numFmtId="0" fontId="44" fillId="5" borderId="0" xfId="0" applyFont="1" applyFill="1" applyBorder="1" applyProtection="1"/>
    <xf numFmtId="0" fontId="46" fillId="5" borderId="0" xfId="0" applyFont="1" applyFill="1" applyBorder="1" applyProtection="1"/>
    <xf numFmtId="0" fontId="48" fillId="5" borderId="0" xfId="0" applyFont="1" applyFill="1" applyBorder="1" applyProtection="1"/>
    <xf numFmtId="0" fontId="40" fillId="5" borderId="8" xfId="0" applyFont="1" applyFill="1" applyBorder="1" applyProtection="1"/>
    <xf numFmtId="0" fontId="33" fillId="5" borderId="0" xfId="0" applyFont="1" applyFill="1" applyBorder="1" applyProtection="1"/>
    <xf numFmtId="0" fontId="45" fillId="5" borderId="0" xfId="0" applyFont="1" applyFill="1" applyBorder="1" applyProtection="1"/>
    <xf numFmtId="0" fontId="33" fillId="5" borderId="8" xfId="0" applyFont="1" applyFill="1" applyBorder="1" applyProtection="1"/>
    <xf numFmtId="0" fontId="36" fillId="5" borderId="0" xfId="0" applyFont="1" applyFill="1" applyBorder="1" applyProtection="1"/>
    <xf numFmtId="0" fontId="29" fillId="5" borderId="0" xfId="0" applyFont="1" applyFill="1" applyBorder="1" applyProtection="1"/>
    <xf numFmtId="0" fontId="33" fillId="5" borderId="6" xfId="0" applyFont="1" applyFill="1" applyBorder="1" applyProtection="1"/>
    <xf numFmtId="0" fontId="12" fillId="5" borderId="2" xfId="0" applyFont="1" applyFill="1" applyBorder="1" applyProtection="1"/>
    <xf numFmtId="0" fontId="39" fillId="5" borderId="2" xfId="0" applyFont="1" applyFill="1" applyBorder="1" applyProtection="1"/>
    <xf numFmtId="0" fontId="40" fillId="4" borderId="2" xfId="0" applyFont="1" applyFill="1" applyBorder="1" applyAlignment="1" applyProtection="1">
      <alignment horizontal="right"/>
    </xf>
    <xf numFmtId="0" fontId="40" fillId="5" borderId="2" xfId="0" applyFont="1" applyFill="1" applyBorder="1" applyProtection="1"/>
    <xf numFmtId="0" fontId="39" fillId="5" borderId="7" xfId="0" applyFont="1" applyFill="1" applyBorder="1" applyProtection="1"/>
    <xf numFmtId="0" fontId="17" fillId="4" borderId="0" xfId="0" applyFont="1" applyFill="1" applyBorder="1" applyProtection="1"/>
    <xf numFmtId="0" fontId="39" fillId="6" borderId="0" xfId="0" applyFont="1" applyFill="1" applyBorder="1" applyProtection="1">
      <protection locked="0"/>
    </xf>
    <xf numFmtId="0" fontId="0" fillId="0" borderId="0" xfId="0" applyProtection="1"/>
    <xf numFmtId="0" fontId="50" fillId="0" borderId="1" xfId="0" applyFont="1" applyBorder="1" applyProtection="1"/>
    <xf numFmtId="0" fontId="57" fillId="0" borderId="1" xfId="0" applyFont="1" applyBorder="1" applyProtection="1"/>
    <xf numFmtId="0" fontId="57" fillId="0" borderId="1" xfId="0" applyFont="1" applyBorder="1" applyAlignment="1" applyProtection="1">
      <alignment wrapText="1"/>
    </xf>
    <xf numFmtId="4" fontId="57" fillId="0" borderId="1" xfId="0" applyNumberFormat="1" applyFont="1" applyBorder="1" applyProtection="1"/>
    <xf numFmtId="0" fontId="0" fillId="0" borderId="0" xfId="0" applyBorder="1" applyProtection="1"/>
    <xf numFmtId="9" fontId="57" fillId="0" borderId="1" xfId="0" applyNumberFormat="1" applyFont="1" applyBorder="1" applyProtection="1"/>
    <xf numFmtId="164" fontId="57" fillId="0" borderId="1" xfId="0" applyNumberFormat="1" applyFont="1" applyBorder="1" applyProtection="1"/>
    <xf numFmtId="0" fontId="57" fillId="0" borderId="0" xfId="0" applyFont="1" applyProtection="1"/>
    <xf numFmtId="0" fontId="50" fillId="0" borderId="0" xfId="0" applyFont="1" applyAlignment="1" applyProtection="1">
      <alignment horizontal="left"/>
    </xf>
    <xf numFmtId="0" fontId="57" fillId="0" borderId="0" xfId="0" applyFont="1" applyBorder="1" applyProtection="1"/>
    <xf numFmtId="0" fontId="50" fillId="0" borderId="0" xfId="0" applyFont="1" applyBorder="1" applyProtection="1"/>
    <xf numFmtId="0" fontId="44" fillId="5" borderId="0" xfId="0" applyFont="1" applyFill="1" applyBorder="1" applyProtection="1">
      <protection locked="0"/>
    </xf>
    <xf numFmtId="0" fontId="49" fillId="5" borderId="0" xfId="0" applyFont="1" applyFill="1" applyBorder="1" applyProtection="1">
      <protection locked="0"/>
    </xf>
    <xf numFmtId="0" fontId="45" fillId="5" borderId="9" xfId="0" applyFont="1" applyFill="1" applyBorder="1" applyProtection="1">
      <protection locked="0"/>
    </xf>
    <xf numFmtId="0" fontId="45" fillId="5" borderId="0" xfId="0" applyFont="1" applyFill="1" applyBorder="1" applyProtection="1">
      <protection locked="0"/>
    </xf>
    <xf numFmtId="0" fontId="44" fillId="5" borderId="9" xfId="0" applyFont="1" applyFill="1" applyBorder="1" applyProtection="1">
      <protection locked="0"/>
    </xf>
    <xf numFmtId="0" fontId="9" fillId="4" borderId="0" xfId="0" applyFont="1" applyFill="1" applyBorder="1" applyProtection="1"/>
    <xf numFmtId="0" fontId="34" fillId="4" borderId="0" xfId="0" applyFont="1" applyFill="1" applyBorder="1" applyAlignment="1">
      <alignment wrapText="1"/>
      <protection locked="0"/>
    </xf>
    <xf numFmtId="0" fontId="29" fillId="4" borderId="0" xfId="0" applyFont="1" applyFill="1" applyBorder="1" applyAlignment="1">
      <protection locked="0"/>
    </xf>
    <xf numFmtId="0" fontId="9" fillId="0" borderId="0" xfId="0" applyFont="1">
      <protection locked="0"/>
    </xf>
    <xf numFmtId="0" fontId="9" fillId="0" borderId="0" xfId="0" applyFont="1" applyAlignment="1">
      <alignment horizontal="center"/>
      <protection locked="0"/>
    </xf>
    <xf numFmtId="0" fontId="9" fillId="0" borderId="1" xfId="0" applyFont="1" applyBorder="1">
      <protection locked="0"/>
    </xf>
    <xf numFmtId="0" fontId="29" fillId="0" borderId="1" xfId="0" applyFont="1" applyBorder="1" applyAlignment="1">
      <alignment wrapText="1"/>
      <protection locked="0"/>
    </xf>
    <xf numFmtId="0" fontId="34" fillId="0" borderId="1" xfId="0" applyFont="1" applyBorder="1">
      <protection locked="0"/>
    </xf>
    <xf numFmtId="0" fontId="34" fillId="0" borderId="0" xfId="0" applyFont="1">
      <protection locked="0"/>
    </xf>
    <xf numFmtId="0" fontId="40" fillId="4" borderId="0" xfId="0" applyFont="1" applyFill="1" applyBorder="1" applyAlignment="1" applyProtection="1">
      <alignment horizontal="right"/>
    </xf>
    <xf numFmtId="0" fontId="40" fillId="4" borderId="0" xfId="0" applyFont="1" applyFill="1" applyBorder="1" applyAlignment="1" applyProtection="1">
      <alignment horizontal="left"/>
    </xf>
    <xf numFmtId="0" fontId="40" fillId="4" borderId="0" xfId="0" applyFont="1" applyFill="1" applyBorder="1" applyAlignment="1" applyProtection="1">
      <alignment horizontal="center"/>
    </xf>
    <xf numFmtId="0" fontId="40" fillId="4" borderId="0" xfId="0" applyFont="1" applyFill="1" applyBorder="1" applyAlignment="1" applyProtection="1">
      <alignment horizontal="center"/>
    </xf>
    <xf numFmtId="0" fontId="41" fillId="4" borderId="0" xfId="0" applyFont="1" applyFill="1" applyBorder="1" applyAlignment="1" applyProtection="1">
      <alignment horizontal="right"/>
    </xf>
    <xf numFmtId="0" fontId="40" fillId="4" borderId="0" xfId="0" applyFont="1" applyFill="1" applyBorder="1" applyAlignment="1" applyProtection="1">
      <alignment horizontal="left"/>
    </xf>
    <xf numFmtId="0" fontId="40" fillId="4" borderId="0" xfId="0" applyFont="1" applyFill="1" applyBorder="1" applyAlignment="1" applyProtection="1">
      <alignment horizontal="right"/>
    </xf>
    <xf numFmtId="0" fontId="12" fillId="5" borderId="4" xfId="0" applyFont="1" applyFill="1" applyBorder="1" applyAlignment="1" applyProtection="1">
      <alignment horizontal="left"/>
    </xf>
    <xf numFmtId="0" fontId="38" fillId="3" borderId="10" xfId="0" applyFont="1" applyFill="1" applyBorder="1" applyAlignment="1" applyProtection="1">
      <alignment horizontal="center"/>
    </xf>
    <xf numFmtId="0" fontId="8" fillId="4" borderId="1" xfId="0" applyFont="1" applyFill="1" applyBorder="1" applyAlignment="1">
      <protection locked="0"/>
    </xf>
    <xf numFmtId="0" fontId="8" fillId="4" borderId="1" xfId="0" applyFont="1" applyFill="1" applyBorder="1" applyAlignment="1">
      <alignment horizontal="center"/>
      <protection locked="0"/>
    </xf>
    <xf numFmtId="0" fontId="8" fillId="4" borderId="1" xfId="0" applyFont="1" applyFill="1" applyBorder="1" applyAlignment="1">
      <alignment horizontal="center" vertical="center" wrapText="1"/>
      <protection locked="0"/>
    </xf>
    <xf numFmtId="0" fontId="11" fillId="4" borderId="1" xfId="0" applyFont="1" applyFill="1" applyBorder="1" applyAlignment="1">
      <alignment horizontal="center" vertical="center" wrapText="1"/>
      <protection locked="0"/>
    </xf>
    <xf numFmtId="0" fontId="12" fillId="4" borderId="1" xfId="0" applyFont="1" applyFill="1" applyBorder="1" applyAlignment="1">
      <alignment horizontal="center" vertical="center" wrapText="1"/>
      <protection locked="0"/>
    </xf>
    <xf numFmtId="0" fontId="39" fillId="4" borderId="0" xfId="0" applyFont="1" applyFill="1" applyBorder="1" applyProtection="1"/>
    <xf numFmtId="0" fontId="33" fillId="4" borderId="1" xfId="0" applyFont="1" applyFill="1" applyBorder="1" applyAlignment="1" applyProtection="1"/>
    <xf numFmtId="0" fontId="12" fillId="4" borderId="14" xfId="0" applyFont="1" applyFill="1" applyBorder="1" applyProtection="1"/>
    <xf numFmtId="0" fontId="12" fillId="4" borderId="12" xfId="0" applyFont="1" applyFill="1" applyBorder="1" applyProtection="1"/>
    <xf numFmtId="0" fontId="12" fillId="4" borderId="15" xfId="0" applyFont="1" applyFill="1" applyBorder="1" applyProtection="1"/>
    <xf numFmtId="0" fontId="12" fillId="4" borderId="16" xfId="0" applyFont="1" applyFill="1" applyBorder="1" applyProtection="1"/>
    <xf numFmtId="0" fontId="12" fillId="4" borderId="17" xfId="0" applyFont="1" applyFill="1" applyBorder="1" applyProtection="1"/>
    <xf numFmtId="0" fontId="12" fillId="4" borderId="18" xfId="0" applyFont="1" applyFill="1" applyBorder="1" applyProtection="1"/>
    <xf numFmtId="0" fontId="12" fillId="4" borderId="10" xfId="0" applyFont="1" applyFill="1" applyBorder="1" applyProtection="1"/>
    <xf numFmtId="0" fontId="12" fillId="4" borderId="19" xfId="0" applyFont="1" applyFill="1" applyBorder="1" applyProtection="1"/>
    <xf numFmtId="44" fontId="57" fillId="0" borderId="1" xfId="1" applyFont="1" applyBorder="1" applyProtection="1"/>
    <xf numFmtId="0" fontId="50" fillId="0" borderId="1" xfId="0" applyFont="1" applyBorder="1" applyProtection="1">
      <protection locked="0"/>
    </xf>
    <xf numFmtId="4" fontId="50" fillId="0" borderId="1" xfId="0" applyNumberFormat="1" applyFont="1" applyBorder="1" applyProtection="1">
      <protection locked="0"/>
    </xf>
    <xf numFmtId="164" fontId="50" fillId="0" borderId="1" xfId="0" applyNumberFormat="1" applyFont="1" applyBorder="1" applyProtection="1">
      <protection locked="0"/>
    </xf>
    <xf numFmtId="0" fontId="8" fillId="0" borderId="12" xfId="0" applyFont="1" applyBorder="1" applyProtection="1"/>
    <xf numFmtId="0" fontId="31" fillId="0" borderId="0" xfId="0" applyFont="1" applyProtection="1"/>
    <xf numFmtId="0" fontId="13" fillId="0" borderId="0" xfId="0" applyFont="1" applyProtection="1"/>
    <xf numFmtId="0" fontId="29" fillId="0" borderId="0" xfId="0" applyFont="1" applyProtection="1"/>
    <xf numFmtId="0" fontId="32" fillId="0" borderId="0" xfId="0" applyFont="1" applyProtection="1"/>
    <xf numFmtId="0" fontId="29" fillId="0" borderId="0" xfId="0" applyFont="1" applyAlignment="1" applyProtection="1">
      <alignment vertical="top"/>
    </xf>
    <xf numFmtId="0" fontId="11" fillId="0" borderId="0" xfId="0" applyFont="1" applyAlignment="1" applyProtection="1">
      <alignment wrapText="1"/>
    </xf>
    <xf numFmtId="0" fontId="9" fillId="0" borderId="0" xfId="0" applyFont="1" applyAlignment="1" applyProtection="1">
      <alignment wrapText="1"/>
    </xf>
    <xf numFmtId="0" fontId="32" fillId="0" borderId="0" xfId="0" applyFont="1" applyAlignment="1" applyProtection="1">
      <alignment wrapText="1"/>
    </xf>
    <xf numFmtId="0" fontId="29" fillId="0" borderId="0" xfId="0" applyFont="1" applyAlignment="1" applyProtection="1">
      <alignment vertical="top" wrapText="1"/>
    </xf>
    <xf numFmtId="0" fontId="14" fillId="0" borderId="0" xfId="0" applyFont="1" applyProtection="1"/>
    <xf numFmtId="0" fontId="16" fillId="0" borderId="0" xfId="0" applyFont="1" applyProtection="1"/>
    <xf numFmtId="0" fontId="19" fillId="0" borderId="1" xfId="0" applyFont="1" applyBorder="1" applyAlignment="1" applyProtection="1">
      <alignment vertical="center" wrapText="1"/>
    </xf>
    <xf numFmtId="0" fontId="20" fillId="0" borderId="1" xfId="0" applyFont="1" applyBorder="1" applyAlignment="1" applyProtection="1">
      <alignment vertical="center" wrapText="1"/>
    </xf>
    <xf numFmtId="0" fontId="17" fillId="0" borderId="1" xfId="0" applyFont="1" applyBorder="1" applyAlignment="1" applyProtection="1">
      <alignment vertical="center" wrapText="1"/>
    </xf>
    <xf numFmtId="49" fontId="18" fillId="0" borderId="1" xfId="0" applyNumberFormat="1" applyFont="1" applyBorder="1" applyAlignment="1" applyProtection="1">
      <alignment horizontal="center" vertical="center"/>
    </xf>
    <xf numFmtId="0" fontId="20" fillId="2" borderId="1" xfId="0" applyFont="1" applyFill="1" applyBorder="1" applyAlignment="1" applyProtection="1">
      <alignment vertical="center" wrapText="1"/>
    </xf>
    <xf numFmtId="0" fontId="17" fillId="2" borderId="1" xfId="0" applyFont="1" applyFill="1" applyBorder="1" applyAlignment="1" applyProtection="1">
      <alignment vertical="center" wrapText="1"/>
    </xf>
    <xf numFmtId="49" fontId="18" fillId="2" borderId="1" xfId="0" applyNumberFormat="1" applyFont="1" applyFill="1" applyBorder="1" applyAlignment="1" applyProtection="1">
      <alignment horizontal="center" vertical="center"/>
    </xf>
    <xf numFmtId="0" fontId="20" fillId="0" borderId="1" xfId="0" applyFont="1" applyFill="1" applyBorder="1" applyAlignment="1" applyProtection="1">
      <alignment vertical="center" wrapText="1"/>
    </xf>
    <xf numFmtId="0" fontId="17" fillId="0" borderId="1" xfId="0" applyFont="1" applyFill="1" applyBorder="1" applyAlignment="1" applyProtection="1">
      <alignment vertical="center" wrapText="1"/>
    </xf>
    <xf numFmtId="49" fontId="18" fillId="0" borderId="1" xfId="0" applyNumberFormat="1" applyFont="1" applyFill="1" applyBorder="1" applyAlignment="1" applyProtection="1">
      <alignment horizontal="center" vertical="center"/>
    </xf>
    <xf numFmtId="0" fontId="7" fillId="4" borderId="1" xfId="0" applyFont="1" applyFill="1" applyBorder="1" applyAlignment="1">
      <alignment vertical="center" wrapText="1"/>
      <protection locked="0"/>
    </xf>
    <xf numFmtId="0" fontId="7" fillId="4" borderId="1" xfId="0" applyFont="1" applyFill="1" applyBorder="1" applyAlignment="1">
      <protection locked="0"/>
    </xf>
    <xf numFmtId="0" fontId="7" fillId="4" borderId="1" xfId="0" applyFont="1" applyFill="1" applyBorder="1" applyAlignment="1">
      <alignment horizontal="center"/>
      <protection locked="0"/>
    </xf>
    <xf numFmtId="0" fontId="59" fillId="6" borderId="0" xfId="0" applyFont="1" applyFill="1" applyProtection="1"/>
    <xf numFmtId="0" fontId="59" fillId="6" borderId="0" xfId="0" applyFont="1" applyFill="1" applyAlignment="1" applyProtection="1">
      <alignment wrapText="1"/>
    </xf>
    <xf numFmtId="0" fontId="6" fillId="4" borderId="1" xfId="0" applyFont="1" applyFill="1" applyBorder="1" applyAlignment="1">
      <protection locked="0"/>
    </xf>
    <xf numFmtId="0" fontId="29" fillId="4" borderId="1" xfId="0" applyFont="1" applyFill="1" applyBorder="1" applyAlignment="1">
      <alignment horizontal="center" vertical="center" wrapText="1"/>
      <protection locked="0"/>
    </xf>
    <xf numFmtId="0" fontId="29" fillId="4" borderId="1" xfId="0" applyFont="1" applyFill="1" applyBorder="1" applyAlignment="1">
      <alignment horizontal="center" vertical="center"/>
      <protection locked="0"/>
    </xf>
    <xf numFmtId="0" fontId="62" fillId="0" borderId="0" xfId="0" applyFont="1" applyAlignment="1">
      <alignment vertical="center"/>
      <protection locked="0"/>
    </xf>
    <xf numFmtId="0" fontId="61" fillId="0" borderId="0" xfId="0" applyFont="1" applyAlignment="1">
      <alignment vertical="center"/>
      <protection locked="0"/>
    </xf>
    <xf numFmtId="0" fontId="61" fillId="0" borderId="0" xfId="0" applyFont="1" applyAlignment="1">
      <alignment vertical="center" wrapText="1"/>
      <protection locked="0"/>
    </xf>
    <xf numFmtId="0" fontId="0" fillId="0" borderId="0" xfId="0" applyAlignment="1">
      <alignment wrapText="1"/>
      <protection locked="0"/>
    </xf>
    <xf numFmtId="0" fontId="63" fillId="0" borderId="0" xfId="0" applyFont="1" applyAlignment="1">
      <alignment vertical="center"/>
      <protection locked="0"/>
    </xf>
    <xf numFmtId="0" fontId="62" fillId="0" borderId="0" xfId="0" applyFont="1" applyAlignment="1">
      <alignment horizontal="center" vertical="center"/>
      <protection locked="0"/>
    </xf>
    <xf numFmtId="0" fontId="40" fillId="0" borderId="0" xfId="0" applyFont="1" applyAlignment="1">
      <alignment horizontal="left"/>
      <protection locked="0"/>
    </xf>
    <xf numFmtId="0" fontId="61" fillId="0" borderId="0" xfId="0" applyFont="1">
      <protection locked="0"/>
    </xf>
    <xf numFmtId="0" fontId="62" fillId="0" borderId="0" xfId="0" applyFont="1">
      <protection locked="0"/>
    </xf>
    <xf numFmtId="0" fontId="61" fillId="0" borderId="0" xfId="0" applyFont="1" applyAlignment="1">
      <alignment vertical="top"/>
      <protection locked="0"/>
    </xf>
    <xf numFmtId="0" fontId="61" fillId="0" borderId="0" xfId="0" applyFont="1" applyAlignment="1">
      <alignment wrapText="1"/>
      <protection locked="0"/>
    </xf>
    <xf numFmtId="0" fontId="5" fillId="0" borderId="0" xfId="0" applyFont="1">
      <protection locked="0"/>
    </xf>
    <xf numFmtId="0" fontId="29" fillId="0" borderId="0" xfId="0" applyFont="1">
      <protection locked="0"/>
    </xf>
    <xf numFmtId="0" fontId="40" fillId="0" borderId="0" xfId="0" applyFont="1" applyAlignment="1">
      <alignment horizontal="right" vertical="top"/>
      <protection locked="0"/>
    </xf>
    <xf numFmtId="0" fontId="65" fillId="0" borderId="0" xfId="0" applyFont="1" applyAlignment="1">
      <alignment horizontal="center" vertical="center"/>
      <protection locked="0"/>
    </xf>
    <xf numFmtId="0" fontId="17" fillId="0" borderId="0" xfId="0" applyFont="1">
      <protection locked="0"/>
    </xf>
    <xf numFmtId="0" fontId="40" fillId="0" borderId="0" xfId="0" applyFont="1" applyAlignment="1">
      <alignment wrapText="1"/>
      <protection locked="0"/>
    </xf>
    <xf numFmtId="0" fontId="66" fillId="0" borderId="0" xfId="0" applyFont="1" applyAlignment="1">
      <alignment horizontal="left" vertical="center" indent="8"/>
      <protection locked="0"/>
    </xf>
    <xf numFmtId="0" fontId="67" fillId="0" borderId="0" xfId="0" applyFont="1" applyAlignment="1">
      <alignment horizontal="left" vertical="center" indent="11"/>
      <protection locked="0"/>
    </xf>
    <xf numFmtId="0" fontId="61" fillId="0" borderId="0" xfId="0" applyFont="1" applyAlignment="1">
      <alignment horizontal="left" vertical="center" indent="8"/>
      <protection locked="0"/>
    </xf>
    <xf numFmtId="0" fontId="4" fillId="0" borderId="0" xfId="0" applyFont="1">
      <protection locked="0"/>
    </xf>
    <xf numFmtId="0" fontId="4" fillId="0" borderId="0" xfId="0" applyFont="1" applyProtection="1"/>
    <xf numFmtId="0" fontId="40" fillId="0" borderId="0" xfId="0" applyFont="1" applyAlignment="1">
      <alignment vertical="top"/>
      <protection locked="0"/>
    </xf>
    <xf numFmtId="0" fontId="17" fillId="0" borderId="0" xfId="0" applyFont="1" applyAlignment="1">
      <alignment vertical="top"/>
      <protection locked="0"/>
    </xf>
    <xf numFmtId="0" fontId="61" fillId="0" borderId="0" xfId="0" applyFont="1" applyFill="1" applyAlignment="1">
      <alignment vertical="center"/>
      <protection locked="0"/>
    </xf>
    <xf numFmtId="0" fontId="5" fillId="0" borderId="0" xfId="0" applyFont="1" applyAlignment="1">
      <alignment vertical="top"/>
      <protection locked="0"/>
    </xf>
    <xf numFmtId="0" fontId="61" fillId="0" borderId="0" xfId="0" applyFont="1" applyAlignment="1">
      <alignment horizontal="left" vertical="top" wrapText="1"/>
      <protection locked="0"/>
    </xf>
    <xf numFmtId="0" fontId="61" fillId="0" borderId="0" xfId="0" applyFont="1" applyAlignment="1">
      <alignment vertical="top" wrapText="1"/>
      <protection locked="0"/>
    </xf>
    <xf numFmtId="0" fontId="34" fillId="0" borderId="0" xfId="0" applyFont="1" applyAlignment="1">
      <alignment vertical="top"/>
      <protection locked="0"/>
    </xf>
    <xf numFmtId="0" fontId="61" fillId="0" borderId="0" xfId="0" applyFont="1" applyAlignment="1">
      <alignment horizontal="left" vertical="center"/>
      <protection locked="0"/>
    </xf>
    <xf numFmtId="0" fontId="61" fillId="0" borderId="0" xfId="0" applyFont="1" applyAlignment="1">
      <alignment horizontal="left" vertical="center" wrapText="1"/>
      <protection locked="0"/>
    </xf>
    <xf numFmtId="0" fontId="62" fillId="0" borderId="0" xfId="0" applyFont="1" applyAlignment="1">
      <alignment horizontal="left" vertical="center"/>
      <protection locked="0"/>
    </xf>
    <xf numFmtId="0" fontId="3" fillId="4" borderId="1" xfId="0" applyFont="1" applyFill="1" applyBorder="1" applyAlignment="1">
      <alignment horizontal="center" vertical="center" wrapText="1"/>
      <protection locked="0"/>
    </xf>
    <xf numFmtId="0" fontId="3" fillId="4" borderId="1" xfId="0" applyFont="1" applyFill="1" applyBorder="1" applyAlignment="1">
      <alignment horizontal="center"/>
      <protection locked="0"/>
    </xf>
    <xf numFmtId="0" fontId="7" fillId="4" borderId="1" xfId="0" applyFont="1" applyFill="1" applyBorder="1" applyAlignment="1">
      <alignment horizontal="left"/>
      <protection locked="0"/>
    </xf>
    <xf numFmtId="0" fontId="12" fillId="4" borderId="1" xfId="0" applyFont="1" applyFill="1" applyBorder="1" applyAlignment="1">
      <alignment horizontal="left"/>
      <protection locked="0"/>
    </xf>
    <xf numFmtId="0" fontId="3" fillId="0" borderId="0" xfId="0" applyFont="1" applyAlignment="1" applyProtection="1">
      <alignment wrapText="1"/>
    </xf>
    <xf numFmtId="0" fontId="61" fillId="0" borderId="0" xfId="0" applyFont="1" applyAlignment="1">
      <alignment horizontal="center" vertical="center"/>
      <protection locked="0"/>
    </xf>
    <xf numFmtId="0" fontId="9" fillId="0" borderId="0" xfId="0" applyFont="1" applyAlignment="1" applyProtection="1">
      <alignment horizontal="left" wrapText="1"/>
    </xf>
    <xf numFmtId="0" fontId="7" fillId="4" borderId="1" xfId="0" applyFont="1" applyFill="1" applyBorder="1" applyAlignment="1">
      <alignment horizontal="left" vertical="center" wrapText="1"/>
      <protection locked="0"/>
    </xf>
    <xf numFmtId="0" fontId="35" fillId="4" borderId="1" xfId="0" applyFont="1" applyFill="1" applyBorder="1" applyAlignment="1">
      <alignment horizontal="left" vertical="center" wrapText="1"/>
      <protection locked="0"/>
    </xf>
    <xf numFmtId="0" fontId="79" fillId="0" borderId="0" xfId="2" applyFont="1">
      <protection locked="0"/>
    </xf>
    <xf numFmtId="14" fontId="40" fillId="0" borderId="0" xfId="0" applyNumberFormat="1" applyFont="1" applyAlignment="1">
      <alignment vertical="top"/>
      <protection locked="0"/>
    </xf>
    <xf numFmtId="0" fontId="29" fillId="0" borderId="0" xfId="0" applyFont="1" applyFill="1" applyAlignment="1" applyProtection="1">
      <alignment horizontal="left" wrapText="1"/>
    </xf>
    <xf numFmtId="0" fontId="0" fillId="0" borderId="0" xfId="0" applyFill="1" applyProtection="1"/>
    <xf numFmtId="0" fontId="0" fillId="0" borderId="0" xfId="0" applyFill="1">
      <protection locked="0"/>
    </xf>
    <xf numFmtId="0" fontId="2" fillId="0" borderId="0" xfId="0" applyFont="1" applyAlignment="1">
      <alignment wrapText="1"/>
      <protection locked="0"/>
    </xf>
    <xf numFmtId="0" fontId="29" fillId="4" borderId="21" xfId="0" applyFont="1" applyFill="1" applyBorder="1" applyAlignment="1">
      <alignment horizontal="center" vertical="center"/>
      <protection locked="0"/>
    </xf>
    <xf numFmtId="0" fontId="29" fillId="4" borderId="11" xfId="0" applyFont="1" applyFill="1" applyBorder="1" applyAlignment="1">
      <alignment horizontal="center" vertical="center"/>
      <protection locked="0"/>
    </xf>
    <xf numFmtId="0" fontId="29" fillId="4" borderId="20" xfId="0" applyFont="1" applyFill="1" applyBorder="1" applyAlignment="1">
      <alignment horizontal="center" vertical="center"/>
      <protection locked="0"/>
    </xf>
    <xf numFmtId="0" fontId="29" fillId="4" borderId="13" xfId="0" applyFont="1" applyFill="1" applyBorder="1" applyAlignment="1">
      <alignment horizontal="center" vertical="center"/>
      <protection locked="0"/>
    </xf>
    <xf numFmtId="0" fontId="29" fillId="4" borderId="22" xfId="0" applyFont="1" applyFill="1" applyBorder="1" applyAlignment="1">
      <alignment horizontal="center" vertical="center"/>
      <protection locked="0"/>
    </xf>
    <xf numFmtId="0" fontId="29" fillId="4" borderId="13" xfId="0" applyFont="1" applyFill="1" applyBorder="1" applyAlignment="1">
      <alignment horizontal="center" vertical="center" wrapText="1"/>
      <protection locked="0"/>
    </xf>
    <xf numFmtId="0" fontId="29" fillId="4" borderId="22" xfId="0" applyFont="1" applyFill="1" applyBorder="1" applyAlignment="1">
      <alignment horizontal="center" vertical="center" wrapText="1"/>
      <protection locked="0"/>
    </xf>
    <xf numFmtId="0" fontId="29" fillId="4" borderId="13" xfId="0" applyFont="1" applyFill="1" applyBorder="1" applyAlignment="1">
      <alignment horizontal="left" vertical="center"/>
      <protection locked="0"/>
    </xf>
    <xf numFmtId="0" fontId="29" fillId="4" borderId="22" xfId="0" applyFont="1" applyFill="1" applyBorder="1" applyAlignment="1">
      <alignment horizontal="left" vertical="center"/>
      <protection locked="0"/>
    </xf>
    <xf numFmtId="0" fontId="12" fillId="4" borderId="0" xfId="0" applyFont="1" applyFill="1" applyBorder="1" applyAlignment="1">
      <protection locked="0"/>
    </xf>
    <xf numFmtId="0" fontId="33" fillId="4" borderId="21" xfId="0" applyFont="1" applyFill="1" applyBorder="1" applyAlignment="1">
      <alignment horizontal="center" vertical="center" wrapText="1"/>
      <protection locked="0"/>
    </xf>
    <xf numFmtId="0" fontId="33" fillId="4" borderId="20" xfId="0" applyFont="1" applyFill="1" applyBorder="1" applyAlignment="1">
      <alignment horizontal="center" vertical="center" wrapText="1"/>
      <protection locked="0"/>
    </xf>
    <xf numFmtId="0" fontId="31" fillId="4" borderId="0" xfId="0" applyFont="1" applyFill="1" applyBorder="1" applyAlignment="1">
      <alignment horizontal="center"/>
      <protection locked="0"/>
    </xf>
    <xf numFmtId="0" fontId="29" fillId="4" borderId="21" xfId="0" applyFont="1" applyFill="1" applyBorder="1" applyAlignment="1">
      <alignment horizontal="center" vertical="center" wrapText="1"/>
      <protection locked="0"/>
    </xf>
    <xf numFmtId="0" fontId="29" fillId="4" borderId="20" xfId="0" applyFont="1" applyFill="1" applyBorder="1" applyAlignment="1">
      <alignment horizontal="center" vertical="center" wrapText="1"/>
      <protection locked="0"/>
    </xf>
    <xf numFmtId="0" fontId="35" fillId="4" borderId="11" xfId="0" applyFont="1" applyFill="1" applyBorder="1" applyAlignment="1">
      <protection locked="0"/>
    </xf>
    <xf numFmtId="0" fontId="35" fillId="4" borderId="11" xfId="0" applyFont="1" applyFill="1" applyBorder="1" applyAlignment="1">
      <alignment horizontal="left"/>
      <protection locked="0"/>
    </xf>
    <xf numFmtId="14" fontId="12" fillId="4" borderId="11" xfId="0" applyNumberFormat="1" applyFont="1" applyFill="1" applyBorder="1" applyAlignment="1">
      <alignment horizontal="left"/>
      <protection locked="0"/>
    </xf>
    <xf numFmtId="0" fontId="35" fillId="4" borderId="10" xfId="0" applyFont="1" applyFill="1" applyBorder="1" applyAlignment="1" applyProtection="1">
      <alignment horizontal="left"/>
    </xf>
    <xf numFmtId="0" fontId="17" fillId="3" borderId="10" xfId="0" applyFont="1" applyFill="1" applyBorder="1" applyAlignment="1" applyProtection="1">
      <alignment horizontal="left"/>
    </xf>
    <xf numFmtId="0" fontId="33" fillId="4" borderId="0" xfId="0" applyFont="1" applyFill="1" applyBorder="1" applyAlignment="1" applyProtection="1">
      <alignment horizontal="right" textRotation="90"/>
    </xf>
    <xf numFmtId="0" fontId="17" fillId="6" borderId="11" xfId="0" applyFont="1" applyFill="1" applyBorder="1" applyAlignment="1" applyProtection="1">
      <alignment horizontal="left"/>
      <protection locked="0"/>
    </xf>
    <xf numFmtId="0" fontId="17" fillId="6" borderId="10" xfId="0" applyFont="1" applyFill="1" applyBorder="1" applyAlignment="1" applyProtection="1">
      <alignment horizontal="left"/>
      <protection locked="0"/>
    </xf>
    <xf numFmtId="167" fontId="12" fillId="3" borderId="10" xfId="0" applyNumberFormat="1" applyFont="1" applyFill="1" applyBorder="1" applyAlignment="1" applyProtection="1">
      <alignment horizontal="center"/>
    </xf>
    <xf numFmtId="0" fontId="38" fillId="3" borderId="10" xfId="0" applyFont="1" applyFill="1" applyBorder="1" applyAlignment="1" applyProtection="1">
      <alignment horizontal="center"/>
    </xf>
    <xf numFmtId="0" fontId="34" fillId="4" borderId="0" xfId="0" applyFont="1" applyFill="1" applyBorder="1" applyAlignment="1" applyProtection="1">
      <alignment horizontal="center" wrapText="1"/>
    </xf>
    <xf numFmtId="0" fontId="21" fillId="4" borderId="0" xfId="0" applyFont="1" applyFill="1" applyBorder="1" applyAlignment="1" applyProtection="1">
      <alignment horizontal="center"/>
    </xf>
    <xf numFmtId="0" fontId="29" fillId="3" borderId="10" xfId="0" applyFont="1" applyFill="1" applyBorder="1" applyAlignment="1" applyProtection="1">
      <alignment horizontal="left"/>
    </xf>
    <xf numFmtId="0" fontId="37" fillId="6" borderId="10" xfId="0" applyFont="1" applyFill="1" applyBorder="1" applyAlignment="1" applyProtection="1">
      <alignment horizontal="center"/>
      <protection locked="0"/>
    </xf>
    <xf numFmtId="0" fontId="33" fillId="3" borderId="10" xfId="0" applyFont="1" applyFill="1" applyBorder="1" applyAlignment="1" applyProtection="1">
      <alignment horizontal="left"/>
    </xf>
    <xf numFmtId="0" fontId="12" fillId="3" borderId="11" xfId="0" applyFont="1" applyFill="1" applyBorder="1" applyAlignment="1" applyProtection="1">
      <alignment horizontal="center"/>
    </xf>
    <xf numFmtId="0" fontId="42" fillId="3" borderId="1" xfId="0" applyFont="1" applyFill="1" applyBorder="1" applyAlignment="1" applyProtection="1">
      <alignment horizontal="center"/>
    </xf>
    <xf numFmtId="0" fontId="40" fillId="4" borderId="1" xfId="0" applyFont="1" applyFill="1" applyBorder="1" applyAlignment="1" applyProtection="1">
      <alignment horizontal="left"/>
    </xf>
    <xf numFmtId="0" fontId="40" fillId="3" borderId="1" xfId="0" applyFont="1" applyFill="1" applyBorder="1" applyAlignment="1" applyProtection="1">
      <alignment horizontal="center"/>
    </xf>
    <xf numFmtId="167" fontId="12" fillId="3" borderId="11" xfId="0" applyNumberFormat="1" applyFont="1" applyFill="1" applyBorder="1" applyAlignment="1" applyProtection="1">
      <alignment horizontal="center"/>
    </xf>
    <xf numFmtId="166" fontId="38" fillId="3" borderId="11" xfId="0" applyNumberFormat="1" applyFont="1" applyFill="1" applyBorder="1" applyAlignment="1" applyProtection="1">
      <alignment horizontal="center"/>
    </xf>
    <xf numFmtId="0" fontId="41" fillId="3" borderId="1" xfId="0" applyFont="1" applyFill="1" applyBorder="1" applyAlignment="1" applyProtection="1">
      <alignment horizontal="left"/>
    </xf>
    <xf numFmtId="0" fontId="41" fillId="3" borderId="1" xfId="0" applyFont="1" applyFill="1" applyBorder="1" applyAlignment="1" applyProtection="1">
      <alignment horizontal="center"/>
    </xf>
    <xf numFmtId="0" fontId="41" fillId="3" borderId="1" xfId="0" applyFont="1" applyFill="1" applyBorder="1" applyAlignment="1" applyProtection="1">
      <alignment horizontal="right"/>
    </xf>
    <xf numFmtId="0" fontId="40" fillId="4" borderId="13" xfId="0" applyFont="1" applyFill="1" applyBorder="1" applyAlignment="1" applyProtection="1">
      <alignment horizontal="left"/>
    </xf>
    <xf numFmtId="0" fontId="41" fillId="3" borderId="20" xfId="0" applyFont="1" applyFill="1" applyBorder="1" applyAlignment="1" applyProtection="1">
      <alignment horizontal="center"/>
    </xf>
    <xf numFmtId="0" fontId="41" fillId="3" borderId="1" xfId="0" applyFont="1" applyFill="1" applyBorder="1" applyAlignment="1" applyProtection="1">
      <alignment horizontal="left" wrapText="1"/>
    </xf>
    <xf numFmtId="164" fontId="33" fillId="6" borderId="1" xfId="0" applyNumberFormat="1" applyFont="1" applyFill="1" applyBorder="1" applyAlignment="1" applyProtection="1">
      <alignment horizontal="center"/>
      <protection locked="0"/>
    </xf>
    <xf numFmtId="44" fontId="33" fillId="6" borderId="1" xfId="1" applyFont="1" applyFill="1" applyBorder="1" applyAlignment="1" applyProtection="1">
      <alignment horizontal="center"/>
      <protection locked="0"/>
    </xf>
    <xf numFmtId="0" fontId="40" fillId="4" borderId="1" xfId="0" applyFont="1" applyFill="1" applyBorder="1" applyAlignment="1" applyProtection="1">
      <alignment horizontal="center"/>
    </xf>
    <xf numFmtId="165" fontId="33" fillId="3" borderId="1" xfId="0" applyNumberFormat="1" applyFont="1" applyFill="1" applyBorder="1" applyAlignment="1" applyProtection="1">
      <alignment horizontal="right"/>
    </xf>
    <xf numFmtId="0" fontId="42" fillId="4" borderId="1" xfId="0" applyFont="1" applyFill="1" applyBorder="1" applyAlignment="1" applyProtection="1">
      <alignment horizontal="left"/>
    </xf>
    <xf numFmtId="168" fontId="42" fillId="4" borderId="1" xfId="0" applyNumberFormat="1" applyFont="1" applyFill="1" applyBorder="1" applyAlignment="1" applyProtection="1">
      <alignment horizontal="center"/>
    </xf>
    <xf numFmtId="164" fontId="54" fillId="3" borderId="1" xfId="0" applyNumberFormat="1" applyFont="1" applyFill="1" applyBorder="1" applyAlignment="1" applyProtection="1">
      <alignment horizontal="center"/>
    </xf>
    <xf numFmtId="0" fontId="40" fillId="6" borderId="1" xfId="0" applyFont="1" applyFill="1" applyBorder="1" applyAlignment="1" applyProtection="1">
      <alignment horizontal="left"/>
      <protection locked="0"/>
    </xf>
    <xf numFmtId="0" fontId="41" fillId="4" borderId="0" xfId="0" applyFont="1" applyFill="1" applyBorder="1" applyAlignment="1" applyProtection="1">
      <alignment horizontal="right"/>
    </xf>
    <xf numFmtId="164" fontId="51" fillId="3" borderId="1" xfId="0" applyNumberFormat="1" applyFont="1" applyFill="1" applyBorder="1" applyAlignment="1" applyProtection="1">
      <alignment horizontal="center"/>
    </xf>
    <xf numFmtId="0" fontId="42" fillId="3" borderId="1" xfId="0" applyFont="1" applyFill="1" applyBorder="1" applyAlignment="1" applyProtection="1">
      <alignment horizontal="left"/>
    </xf>
    <xf numFmtId="0" fontId="51" fillId="3" borderId="1" xfId="0" applyFont="1" applyFill="1" applyBorder="1" applyAlignment="1" applyProtection="1">
      <alignment horizontal="center"/>
    </xf>
    <xf numFmtId="0" fontId="43" fillId="4" borderId="0" xfId="0" applyFont="1" applyFill="1" applyBorder="1" applyAlignment="1" applyProtection="1">
      <alignment horizontal="center"/>
    </xf>
    <xf numFmtId="0" fontId="40" fillId="4" borderId="0" xfId="0" applyFont="1" applyFill="1" applyBorder="1" applyAlignment="1" applyProtection="1">
      <alignment horizontal="right"/>
    </xf>
    <xf numFmtId="164" fontId="33" fillId="3" borderId="1" xfId="0" applyNumberFormat="1" applyFont="1" applyFill="1" applyBorder="1" applyAlignment="1" applyProtection="1">
      <alignment horizontal="center"/>
    </xf>
    <xf numFmtId="0" fontId="33" fillId="3" borderId="1" xfId="0" applyFont="1" applyFill="1" applyBorder="1" applyAlignment="1" applyProtection="1">
      <alignment horizontal="center"/>
    </xf>
    <xf numFmtId="0" fontId="12" fillId="5" borderId="3" xfId="0" applyFont="1" applyFill="1" applyBorder="1" applyAlignment="1" applyProtection="1">
      <alignment horizontal="left"/>
    </xf>
    <xf numFmtId="0" fontId="12" fillId="5" borderId="4" xfId="0" applyFont="1" applyFill="1" applyBorder="1" applyAlignment="1" applyProtection="1">
      <alignment horizontal="left"/>
    </xf>
    <xf numFmtId="0" fontId="40" fillId="4" borderId="0" xfId="0" applyFont="1" applyFill="1" applyBorder="1" applyAlignment="1" applyProtection="1">
      <alignment horizontal="center"/>
    </xf>
    <xf numFmtId="0" fontId="40" fillId="0" borderId="3" xfId="0" applyFont="1" applyFill="1" applyBorder="1" applyAlignment="1" applyProtection="1">
      <alignment horizontal="center" vertical="center" wrapText="1"/>
    </xf>
    <xf numFmtId="0" fontId="40" fillId="0" borderId="4" xfId="0" applyFont="1" applyFill="1" applyBorder="1" applyAlignment="1" applyProtection="1">
      <alignment horizontal="center" vertical="center" wrapText="1"/>
    </xf>
    <xf numFmtId="0" fontId="40" fillId="0" borderId="5" xfId="0" applyFont="1" applyFill="1" applyBorder="1" applyAlignment="1" applyProtection="1">
      <alignment horizontal="center" vertical="center" wrapText="1"/>
    </xf>
    <xf numFmtId="0" fontId="40" fillId="0" borderId="8" xfId="0"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wrapText="1"/>
    </xf>
    <xf numFmtId="0" fontId="40" fillId="0" borderId="9" xfId="0" applyFont="1" applyFill="1" applyBorder="1" applyAlignment="1" applyProtection="1">
      <alignment horizontal="center" vertical="center" wrapText="1"/>
    </xf>
    <xf numFmtId="0" fontId="40" fillId="0" borderId="6" xfId="0" applyFont="1" applyFill="1" applyBorder="1" applyAlignment="1" applyProtection="1">
      <alignment horizontal="center" vertical="center" wrapText="1"/>
    </xf>
    <xf numFmtId="0" fontId="40" fillId="0" borderId="2" xfId="0" applyFont="1" applyFill="1" applyBorder="1" applyAlignment="1" applyProtection="1">
      <alignment horizontal="center" vertical="center" wrapText="1"/>
    </xf>
    <xf numFmtId="0" fontId="40" fillId="0" borderId="7" xfId="0" applyFont="1" applyFill="1" applyBorder="1" applyAlignment="1" applyProtection="1">
      <alignment horizontal="center" vertical="center" wrapText="1"/>
    </xf>
    <xf numFmtId="0" fontId="40" fillId="5" borderId="2" xfId="0" applyFont="1" applyFill="1" applyBorder="1" applyAlignment="1" applyProtection="1">
      <alignment horizontal="center"/>
    </xf>
    <xf numFmtId="0" fontId="40" fillId="4" borderId="0" xfId="0" applyFont="1" applyFill="1" applyBorder="1" applyAlignment="1" applyProtection="1">
      <alignment horizontal="left"/>
    </xf>
    <xf numFmtId="0" fontId="40" fillId="6" borderId="10" xfId="0" applyFont="1" applyFill="1" applyBorder="1" applyAlignment="1" applyProtection="1">
      <alignment horizontal="center"/>
      <protection locked="0"/>
    </xf>
    <xf numFmtId="0" fontId="40" fillId="6" borderId="11" xfId="0" applyFont="1" applyFill="1" applyBorder="1" applyAlignment="1" applyProtection="1">
      <alignment horizontal="center"/>
      <protection locked="0"/>
    </xf>
    <xf numFmtId="0" fontId="36" fillId="4" borderId="0" xfId="0" applyFont="1" applyFill="1" applyBorder="1" applyAlignment="1" applyProtection="1">
      <alignment horizontal="left"/>
    </xf>
    <xf numFmtId="0" fontId="78" fillId="8" borderId="11" xfId="2" applyFont="1" applyFill="1" applyBorder="1" applyAlignment="1" applyProtection="1">
      <alignment horizontal="left"/>
      <protection locked="0"/>
    </xf>
    <xf numFmtId="0" fontId="54" fillId="8" borderId="11" xfId="0" applyFont="1" applyFill="1" applyBorder="1" applyAlignment="1" applyProtection="1">
      <alignment horizontal="left"/>
      <protection locked="0"/>
    </xf>
    <xf numFmtId="0" fontId="0" fillId="7" borderId="4" xfId="0" applyFill="1" applyBorder="1" applyAlignment="1" applyProtection="1">
      <alignment horizontal="left" wrapText="1"/>
    </xf>
    <xf numFmtId="0" fontId="29" fillId="2" borderId="0" xfId="0" applyFont="1" applyFill="1" applyBorder="1" applyAlignment="1" applyProtection="1">
      <alignment horizontal="center"/>
    </xf>
    <xf numFmtId="0" fontId="40" fillId="4" borderId="1" xfId="0" applyFont="1" applyFill="1" applyBorder="1" applyAlignment="1" applyProtection="1">
      <alignment horizontal="left" vertical="top" wrapText="1"/>
    </xf>
    <xf numFmtId="0" fontId="12" fillId="4" borderId="1" xfId="0" applyFont="1" applyFill="1" applyBorder="1" applyAlignment="1" applyProtection="1">
      <alignment horizontal="center" vertical="center"/>
    </xf>
    <xf numFmtId="0" fontId="36" fillId="4" borderId="0" xfId="0" applyFont="1" applyFill="1" applyBorder="1" applyAlignment="1" applyProtection="1">
      <alignment horizontal="right" vertical="top"/>
    </xf>
    <xf numFmtId="0" fontId="36" fillId="4" borderId="0" xfId="0" applyFont="1" applyFill="1" applyBorder="1" applyAlignment="1" applyProtection="1">
      <alignment horizontal="left" wrapText="1"/>
    </xf>
    <xf numFmtId="0" fontId="50" fillId="4" borderId="21" xfId="0" applyFont="1" applyFill="1" applyBorder="1" applyAlignment="1" applyProtection="1">
      <alignment horizontal="center" vertical="center"/>
    </xf>
    <xf numFmtId="0" fontId="50" fillId="4" borderId="11" xfId="0" applyFont="1" applyFill="1" applyBorder="1" applyAlignment="1" applyProtection="1">
      <alignment horizontal="center" vertical="center"/>
    </xf>
    <xf numFmtId="0" fontId="50" fillId="4" borderId="20" xfId="0" applyFont="1" applyFill="1" applyBorder="1" applyAlignment="1" applyProtection="1">
      <alignment horizontal="center" vertical="center"/>
    </xf>
    <xf numFmtId="0" fontId="40" fillId="5" borderId="10" xfId="0" applyFont="1" applyFill="1" applyBorder="1" applyAlignment="1" applyProtection="1">
      <alignment horizontal="center"/>
    </xf>
    <xf numFmtId="0" fontId="40" fillId="5" borderId="11" xfId="0" applyFont="1" applyFill="1" applyBorder="1" applyAlignment="1" applyProtection="1">
      <alignment horizontal="center"/>
    </xf>
    <xf numFmtId="164" fontId="19" fillId="3" borderId="1" xfId="0" applyNumberFormat="1" applyFont="1" applyFill="1" applyBorder="1" applyAlignment="1" applyProtection="1">
      <alignment horizontal="center"/>
    </xf>
    <xf numFmtId="0" fontId="19" fillId="3" borderId="1" xfId="0" applyFont="1" applyFill="1" applyBorder="1" applyAlignment="1" applyProtection="1">
      <alignment horizontal="center"/>
    </xf>
    <xf numFmtId="0" fontId="36" fillId="4" borderId="0" xfId="0" applyFont="1" applyFill="1" applyBorder="1" applyAlignment="1" applyProtection="1">
      <alignment horizontal="right"/>
    </xf>
    <xf numFmtId="164" fontId="17" fillId="3" borderId="1" xfId="0" applyNumberFormat="1" applyFont="1" applyFill="1" applyBorder="1" applyAlignment="1" applyProtection="1">
      <alignment horizontal="center"/>
    </xf>
    <xf numFmtId="0" fontId="17" fillId="3" borderId="1" xfId="0" applyFont="1" applyFill="1" applyBorder="1" applyAlignment="1" applyProtection="1">
      <alignment horizontal="center"/>
    </xf>
    <xf numFmtId="0" fontId="40" fillId="5" borderId="1" xfId="0" applyFont="1" applyFill="1" applyBorder="1" applyAlignment="1" applyProtection="1">
      <alignment horizontal="left"/>
    </xf>
    <xf numFmtId="164" fontId="17" fillId="5" borderId="1" xfId="0" applyNumberFormat="1" applyFont="1" applyFill="1" applyBorder="1" applyAlignment="1" applyProtection="1">
      <alignment horizontal="center"/>
    </xf>
    <xf numFmtId="165" fontId="17" fillId="5" borderId="1" xfId="0" applyNumberFormat="1" applyFont="1" applyFill="1" applyBorder="1" applyAlignment="1" applyProtection="1">
      <alignment horizontal="right"/>
    </xf>
    <xf numFmtId="0" fontId="53" fillId="4" borderId="1" xfId="0" applyFont="1" applyFill="1" applyBorder="1" applyAlignment="1" applyProtection="1">
      <alignment horizontal="left"/>
    </xf>
    <xf numFmtId="168" fontId="53" fillId="4" borderId="1" xfId="0" applyNumberFormat="1" applyFont="1" applyFill="1" applyBorder="1" applyAlignment="1" applyProtection="1">
      <alignment horizontal="center"/>
    </xf>
    <xf numFmtId="164" fontId="53" fillId="3" borderId="1" xfId="0" applyNumberFormat="1" applyFont="1" applyFill="1" applyBorder="1" applyAlignment="1" applyProtection="1">
      <alignment horizontal="center"/>
    </xf>
    <xf numFmtId="0" fontId="40" fillId="5" borderId="1" xfId="0" applyFont="1" applyFill="1" applyBorder="1" applyAlignment="1" applyProtection="1">
      <alignment horizontal="center"/>
    </xf>
    <xf numFmtId="0" fontId="33" fillId="4" borderId="1" xfId="0" applyFont="1" applyFill="1" applyBorder="1" applyAlignment="1" applyProtection="1">
      <alignment horizontal="left"/>
    </xf>
    <xf numFmtId="0" fontId="52" fillId="3" borderId="1" xfId="0" applyFont="1" applyFill="1" applyBorder="1" applyAlignment="1" applyProtection="1">
      <alignment horizontal="left"/>
    </xf>
    <xf numFmtId="0" fontId="29" fillId="4" borderId="0" xfId="0" applyFont="1" applyFill="1" applyBorder="1" applyAlignment="1" applyProtection="1">
      <alignment horizontal="center"/>
    </xf>
    <xf numFmtId="0" fontId="29" fillId="5" borderId="10" xfId="0" applyFont="1" applyFill="1" applyBorder="1" applyAlignment="1" applyProtection="1">
      <alignment horizontal="left"/>
    </xf>
    <xf numFmtId="0" fontId="12" fillId="5" borderId="10" xfId="0" applyFont="1" applyFill="1" applyBorder="1" applyAlignment="1" applyProtection="1">
      <alignment horizontal="center"/>
    </xf>
    <xf numFmtId="0" fontId="33" fillId="5" borderId="11" xfId="0" applyFont="1" applyFill="1" applyBorder="1" applyAlignment="1" applyProtection="1">
      <alignment horizontal="left"/>
    </xf>
    <xf numFmtId="0" fontId="12" fillId="5" borderId="11" xfId="0" applyFont="1" applyFill="1" applyBorder="1" applyAlignment="1" applyProtection="1">
      <alignment horizontal="center"/>
    </xf>
    <xf numFmtId="167" fontId="12" fillId="5" borderId="10" xfId="0" applyNumberFormat="1" applyFont="1" applyFill="1" applyBorder="1" applyAlignment="1" applyProtection="1">
      <alignment horizontal="center"/>
    </xf>
    <xf numFmtId="167" fontId="12" fillId="5" borderId="11" xfId="0" applyNumberFormat="1" applyFont="1" applyFill="1" applyBorder="1" applyAlignment="1" applyProtection="1">
      <alignment horizontal="center"/>
    </xf>
    <xf numFmtId="0" fontId="42" fillId="3" borderId="13" xfId="0" applyFont="1" applyFill="1" applyBorder="1" applyAlignment="1" applyProtection="1">
      <alignment horizontal="center"/>
    </xf>
    <xf numFmtId="0" fontId="9" fillId="0" borderId="0" xfId="0" applyFont="1" applyAlignment="1" applyProtection="1">
      <alignment horizontal="left" wrapText="1"/>
    </xf>
    <xf numFmtId="0" fontId="29" fillId="8" borderId="0" xfId="0" applyFont="1" applyFill="1" applyAlignment="1" applyProtection="1">
      <alignment horizontal="left" wrapText="1"/>
    </xf>
    <xf numFmtId="0" fontId="76" fillId="3" borderId="0" xfId="0" applyFont="1" applyFill="1" applyAlignment="1">
      <alignment horizontal="left" wrapText="1"/>
      <protection locked="0"/>
    </xf>
    <xf numFmtId="0" fontId="50" fillId="0" borderId="1" xfId="0" applyFont="1" applyBorder="1" applyAlignment="1" applyProtection="1">
      <alignment horizontal="left"/>
    </xf>
    <xf numFmtId="14" fontId="10" fillId="0" borderId="21" xfId="0" applyNumberFormat="1" applyFont="1" applyBorder="1" applyAlignment="1" applyProtection="1">
      <alignment horizontal="left"/>
    </xf>
    <xf numFmtId="0" fontId="10" fillId="0" borderId="11" xfId="0" applyFont="1" applyBorder="1" applyAlignment="1" applyProtection="1">
      <alignment horizontal="left"/>
    </xf>
    <xf numFmtId="0" fontId="10" fillId="0" borderId="20" xfId="0" applyFont="1" applyBorder="1" applyAlignment="1" applyProtection="1">
      <alignment horizontal="left"/>
    </xf>
    <xf numFmtId="0" fontId="56" fillId="0" borderId="0" xfId="0" applyFont="1" applyAlignment="1" applyProtection="1">
      <alignment horizontal="center"/>
    </xf>
    <xf numFmtId="0" fontId="10" fillId="0" borderId="1" xfId="0" applyFont="1" applyBorder="1" applyAlignment="1" applyProtection="1">
      <alignment horizontal="left"/>
    </xf>
    <xf numFmtId="0" fontId="57" fillId="0" borderId="21" xfId="0" applyFont="1" applyBorder="1" applyAlignment="1" applyProtection="1">
      <alignment horizontal="right"/>
    </xf>
    <xf numFmtId="0" fontId="57" fillId="0" borderId="20" xfId="0" applyFont="1" applyBorder="1" applyAlignment="1" applyProtection="1">
      <alignment horizontal="right"/>
    </xf>
    <xf numFmtId="0" fontId="57" fillId="0" borderId="0" xfId="0" applyFont="1" applyAlignment="1" applyProtection="1">
      <alignment horizontal="left"/>
    </xf>
    <xf numFmtId="0" fontId="31" fillId="0" borderId="0" xfId="0" applyFont="1" applyAlignment="1" applyProtection="1">
      <alignment horizontal="center"/>
    </xf>
    <xf numFmtId="0" fontId="9" fillId="0" borderId="1" xfId="0" applyFont="1" applyBorder="1" applyAlignment="1">
      <alignment horizontal="center"/>
      <protection locked="0"/>
    </xf>
    <xf numFmtId="0" fontId="58" fillId="0" borderId="0" xfId="0" applyFont="1" applyAlignment="1">
      <alignment horizontal="center"/>
      <protection locked="0"/>
    </xf>
    <xf numFmtId="0" fontId="9" fillId="0" borderId="1" xfId="0" applyFont="1" applyBorder="1" applyAlignment="1">
      <alignment horizontal="left"/>
      <protection locked="0"/>
    </xf>
    <xf numFmtId="14" fontId="9" fillId="0" borderId="1" xfId="0" applyNumberFormat="1" applyFont="1" applyBorder="1" applyAlignment="1">
      <alignment horizontal="left"/>
      <protection locked="0"/>
    </xf>
    <xf numFmtId="0" fontId="9" fillId="0" borderId="10" xfId="0" applyFont="1" applyBorder="1" applyAlignment="1">
      <alignment horizontal="center"/>
      <protection locked="0"/>
    </xf>
    <xf numFmtId="0" fontId="9" fillId="0" borderId="11" xfId="0" applyFont="1" applyBorder="1" applyAlignment="1">
      <alignment horizontal="center"/>
      <protection locked="0"/>
    </xf>
    <xf numFmtId="0" fontId="34" fillId="0" borderId="1" xfId="0" applyFont="1" applyBorder="1" applyAlignment="1">
      <alignment horizontal="left"/>
      <protection locked="0"/>
    </xf>
    <xf numFmtId="0" fontId="1" fillId="0" borderId="0" xfId="0" applyFont="1" applyAlignment="1" applyProtection="1">
      <alignment wrapText="1"/>
    </xf>
    <xf numFmtId="0" fontId="1" fillId="6" borderId="0" xfId="0" applyFont="1" applyFill="1" applyAlignment="1" applyProtection="1">
      <alignment vertical="top" wrapText="1"/>
    </xf>
    <xf numFmtId="0" fontId="17" fillId="7" borderId="4" xfId="0" applyFont="1" applyFill="1" applyBorder="1" applyAlignment="1" applyProtection="1">
      <alignment horizontal="left" wrapText="1"/>
    </xf>
  </cellXfs>
  <cellStyles count="3">
    <cellStyle name="Link" xfId="2" builtinId="8"/>
    <cellStyle name="Standard" xfId="0" builtinId="0"/>
    <cellStyle name="Währung" xfId="1" builtin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505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AB$11" lockText="1" noThreeD="1"/>
</file>

<file path=xl/ctrlProps/ctrlProp2.xml><?xml version="1.0" encoding="utf-8"?>
<formControlPr xmlns="http://schemas.microsoft.com/office/spreadsheetml/2009/9/main" objectType="CheckBox" fmlaLink="$AB$12" lockText="1" noThreeD="1"/>
</file>

<file path=xl/ctrlProps/ctrlProp3.xml><?xml version="1.0" encoding="utf-8"?>
<formControlPr xmlns="http://schemas.microsoft.com/office/spreadsheetml/2009/9/main" objectType="CheckBox" fmlaLink="$M$51" lockText="1" noThreeD="1"/>
</file>

<file path=xl/ctrlProps/ctrlProp4.xml><?xml version="1.0" encoding="utf-8"?>
<formControlPr xmlns="http://schemas.microsoft.com/office/spreadsheetml/2009/9/main" objectType="CheckBox" fmlaLink="$Y$54" lockText="1" noThreeD="1"/>
</file>

<file path=xl/ctrlProps/ctrlProp5.xml><?xml version="1.0" encoding="utf-8"?>
<formControlPr xmlns="http://schemas.microsoft.com/office/spreadsheetml/2009/9/main" objectType="CheckBox" fmlaLink="$Y$53" lockText="1" noThreeD="1"/>
</file>

<file path=xl/ctrlProps/ctrlProp6.xml><?xml version="1.0" encoding="utf-8"?>
<formControlPr xmlns="http://schemas.microsoft.com/office/spreadsheetml/2009/9/main" objectType="CheckBox" fmlaLink="$Y$52" lockText="1" noThreeD="1"/>
</file>

<file path=xl/ctrlProps/ctrlProp7.xml><?xml version="1.0" encoding="utf-8"?>
<formControlPr xmlns="http://schemas.microsoft.com/office/spreadsheetml/2009/9/main" objectType="CheckBox" fmlaLink="$Y$51" lockText="1" noThreeD="1"/>
</file>

<file path=xl/ctrlProps/ctrlProp8.xml><?xml version="1.0" encoding="utf-8"?>
<formControlPr xmlns="http://schemas.microsoft.com/office/spreadsheetml/2009/9/main" objectType="CheckBox" fmlaLink="$M$5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25</xdr:row>
      <xdr:rowOff>28575</xdr:rowOff>
    </xdr:from>
    <xdr:to>
      <xdr:col>2</xdr:col>
      <xdr:colOff>1495425</xdr:colOff>
      <xdr:row>28</xdr:row>
      <xdr:rowOff>180975</xdr:rowOff>
    </xdr:to>
    <xdr:pic>
      <xdr:nvPicPr>
        <xdr:cNvPr id="4" name="Bild 1" descr="C:\DPSG\Pictures\DPSG Logos\logo landesstell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 y="5495925"/>
          <a:ext cx="142875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161925</xdr:colOff>
          <xdr:row>9</xdr:row>
          <xdr:rowOff>38100</xdr:rowOff>
        </xdr:from>
        <xdr:to>
          <xdr:col>28</xdr:col>
          <xdr:colOff>142875</xdr:colOff>
          <xdr:row>11</xdr:row>
          <xdr:rowOff>9525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10</xdr:row>
          <xdr:rowOff>161925</xdr:rowOff>
        </xdr:from>
        <xdr:to>
          <xdr:col>28</xdr:col>
          <xdr:colOff>161925</xdr:colOff>
          <xdr:row>12</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180975</xdr:rowOff>
        </xdr:from>
        <xdr:to>
          <xdr:col>13</xdr:col>
          <xdr:colOff>0</xdr:colOff>
          <xdr:row>51</xdr:row>
          <xdr:rowOff>19050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53</xdr:row>
          <xdr:rowOff>0</xdr:rowOff>
        </xdr:from>
        <xdr:to>
          <xdr:col>25</xdr:col>
          <xdr:colOff>0</xdr:colOff>
          <xdr:row>54</xdr:row>
          <xdr:rowOff>28575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52</xdr:row>
          <xdr:rowOff>0</xdr:rowOff>
        </xdr:from>
        <xdr:to>
          <xdr:col>25</xdr:col>
          <xdr:colOff>0</xdr:colOff>
          <xdr:row>53</xdr:row>
          <xdr:rowOff>28575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51</xdr:row>
          <xdr:rowOff>0</xdr:rowOff>
        </xdr:from>
        <xdr:to>
          <xdr:col>25</xdr:col>
          <xdr:colOff>0</xdr:colOff>
          <xdr:row>52</xdr:row>
          <xdr:rowOff>28575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50</xdr:row>
          <xdr:rowOff>0</xdr:rowOff>
        </xdr:from>
        <xdr:to>
          <xdr:col>25</xdr:col>
          <xdr:colOff>0</xdr:colOff>
          <xdr:row>51</xdr:row>
          <xdr:rowOff>28575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51</xdr:row>
          <xdr:rowOff>180975</xdr:rowOff>
        </xdr:from>
        <xdr:to>
          <xdr:col>13</xdr:col>
          <xdr:colOff>9525</xdr:colOff>
          <xdr:row>53</xdr:row>
          <xdr:rowOff>19050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9.bin"/><Relationship Id="rId1" Type="http://schemas.openxmlformats.org/officeDocument/2006/relationships/hyperlink" Target="https://www.bjr.de/themen/foerderung/aus-und-fortbildung/"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4" tint="-0.249977111117893"/>
  </sheetPr>
  <dimension ref="A1:X135"/>
  <sheetViews>
    <sheetView view="pageLayout" zoomScaleNormal="100" workbookViewId="0">
      <selection activeCell="B16" sqref="B16"/>
    </sheetView>
  </sheetViews>
  <sheetFormatPr baseColWidth="10" defaultRowHeight="15"/>
  <cols>
    <col min="1" max="1" width="4.85546875" style="4" customWidth="1"/>
    <col min="2" max="2" width="39.5703125" style="4" customWidth="1"/>
    <col min="3" max="3" width="21.5703125" style="4" customWidth="1"/>
    <col min="4" max="5" width="7.28515625" style="4" customWidth="1"/>
    <col min="6" max="6" width="15.85546875" style="4" customWidth="1"/>
    <col min="7" max="9" width="8.85546875" style="4" customWidth="1"/>
    <col min="10" max="23" width="3.28515625" style="4" customWidth="1"/>
    <col min="24" max="24" width="3.28515625" style="4" hidden="1" customWidth="1"/>
    <col min="25" max="46" width="3.28515625" style="4" customWidth="1"/>
    <col min="47" max="16384" width="11.42578125" style="4"/>
  </cols>
  <sheetData>
    <row r="1" spans="1:24" ht="23.25">
      <c r="A1" s="220" t="s">
        <v>122</v>
      </c>
      <c r="B1" s="220"/>
      <c r="C1" s="220"/>
      <c r="D1" s="220"/>
      <c r="E1" s="220"/>
      <c r="F1" s="220"/>
      <c r="G1" s="220"/>
      <c r="H1" s="220"/>
      <c r="I1" s="220"/>
      <c r="J1" s="11"/>
      <c r="K1" s="11"/>
      <c r="L1" s="11"/>
      <c r="M1" s="11"/>
      <c r="N1" s="11"/>
      <c r="O1" s="11"/>
      <c r="P1" s="11"/>
      <c r="Q1" s="11"/>
      <c r="R1" s="11"/>
      <c r="S1" s="11"/>
      <c r="T1" s="11"/>
      <c r="U1" s="11"/>
      <c r="V1" s="11"/>
      <c r="W1" s="11"/>
    </row>
    <row r="3" spans="1:24" ht="15.75">
      <c r="A3" s="14" t="s">
        <v>225</v>
      </c>
      <c r="B3" s="14"/>
      <c r="C3" s="15"/>
      <c r="D3" s="226"/>
      <c r="E3" s="226"/>
      <c r="F3" s="226"/>
      <c r="G3" s="10"/>
    </row>
    <row r="4" spans="1:24" ht="15.75">
      <c r="A4" s="14" t="s">
        <v>123</v>
      </c>
      <c r="B4" s="14"/>
      <c r="C4" s="15"/>
      <c r="D4" s="223"/>
      <c r="E4" s="223"/>
      <c r="F4" s="223"/>
      <c r="G4" s="10"/>
      <c r="X4" s="4" t="s">
        <v>182</v>
      </c>
    </row>
    <row r="5" spans="1:24" ht="15.75">
      <c r="A5" s="14" t="s">
        <v>209</v>
      </c>
      <c r="B5" s="14"/>
      <c r="C5" s="15"/>
      <c r="D5" s="224"/>
      <c r="E5" s="224"/>
      <c r="F5" s="224"/>
      <c r="G5" s="10"/>
      <c r="H5" s="10"/>
      <c r="I5" s="10"/>
      <c r="X5" s="4" t="s">
        <v>183</v>
      </c>
    </row>
    <row r="6" spans="1:24" ht="15.75">
      <c r="A6" s="14" t="s">
        <v>124</v>
      </c>
      <c r="B6" s="14"/>
      <c r="C6" s="15"/>
      <c r="D6" s="225"/>
      <c r="E6" s="225"/>
      <c r="F6" s="225"/>
      <c r="G6" s="13"/>
      <c r="H6" s="13"/>
      <c r="I6" s="13"/>
    </row>
    <row r="7" spans="1:24" ht="15.75">
      <c r="A7" s="14" t="s">
        <v>125</v>
      </c>
      <c r="B7" s="14"/>
      <c r="C7" s="15"/>
      <c r="D7" s="225"/>
      <c r="E7" s="225"/>
      <c r="F7" s="225"/>
      <c r="G7" s="13"/>
      <c r="H7" s="13"/>
      <c r="I7" s="13"/>
    </row>
    <row r="8" spans="1:24">
      <c r="X8" s="4" t="s">
        <v>184</v>
      </c>
    </row>
    <row r="9" spans="1:24" ht="15.75">
      <c r="A9" s="16" t="s">
        <v>211</v>
      </c>
      <c r="B9" s="16"/>
      <c r="C9" s="16"/>
      <c r="D9" s="16"/>
      <c r="E9" s="16"/>
      <c r="F9" s="16"/>
      <c r="G9" s="16"/>
      <c r="H9" s="16"/>
      <c r="I9" s="16"/>
      <c r="J9" s="16"/>
      <c r="K9" s="16"/>
      <c r="L9" s="16"/>
      <c r="M9" s="16"/>
      <c r="N9" s="16"/>
      <c r="O9" s="16"/>
      <c r="P9" s="16"/>
      <c r="Q9" s="16"/>
      <c r="R9" s="16"/>
      <c r="S9" s="16"/>
      <c r="T9" s="16"/>
      <c r="U9" s="16"/>
      <c r="V9" s="16"/>
      <c r="W9" s="16"/>
      <c r="X9" s="4" t="s">
        <v>185</v>
      </c>
    </row>
    <row r="10" spans="1:24" ht="30.75" customHeight="1">
      <c r="A10" s="17" t="s">
        <v>126</v>
      </c>
      <c r="B10" s="17" t="s">
        <v>452</v>
      </c>
      <c r="C10" s="18" t="s">
        <v>232</v>
      </c>
      <c r="D10" s="159" t="s">
        <v>179</v>
      </c>
      <c r="E10" s="159" t="s">
        <v>178</v>
      </c>
      <c r="F10" s="18" t="s">
        <v>450</v>
      </c>
      <c r="G10" s="18" t="s">
        <v>127</v>
      </c>
      <c r="H10" s="221" t="s">
        <v>129</v>
      </c>
      <c r="I10" s="222"/>
      <c r="J10" s="15"/>
      <c r="K10" s="15"/>
      <c r="L10" s="15"/>
      <c r="M10" s="15"/>
      <c r="N10" s="15"/>
      <c r="O10" s="15"/>
      <c r="P10" s="15"/>
      <c r="Q10" s="15"/>
      <c r="R10" s="15"/>
      <c r="S10" s="15"/>
      <c r="T10" s="15"/>
      <c r="U10" s="15"/>
      <c r="V10" s="15"/>
      <c r="W10" s="15"/>
    </row>
    <row r="11" spans="1:24" ht="18.75" customHeight="1">
      <c r="A11" s="19" t="s">
        <v>131</v>
      </c>
      <c r="B11" s="201"/>
      <c r="C11" s="200"/>
      <c r="D11" s="193"/>
      <c r="E11" s="115"/>
      <c r="F11" s="153"/>
      <c r="G11" s="20"/>
      <c r="H11" s="218"/>
      <c r="I11" s="219"/>
      <c r="J11" s="15"/>
      <c r="K11" s="15"/>
      <c r="L11" s="15"/>
      <c r="M11" s="15"/>
      <c r="N11" s="15"/>
      <c r="O11" s="15"/>
      <c r="P11" s="15"/>
      <c r="Q11" s="15"/>
      <c r="R11" s="15"/>
      <c r="S11" s="15"/>
      <c r="T11" s="15"/>
      <c r="U11" s="15"/>
      <c r="V11" s="15"/>
      <c r="W11" s="15"/>
    </row>
    <row r="12" spans="1:24" ht="18.75" customHeight="1">
      <c r="A12" s="19" t="s">
        <v>132</v>
      </c>
      <c r="B12" s="19"/>
      <c r="C12" s="153"/>
      <c r="D12" s="116"/>
      <c r="E12" s="193"/>
      <c r="F12" s="153"/>
      <c r="G12" s="20"/>
      <c r="H12" s="218"/>
      <c r="I12" s="219"/>
      <c r="J12" s="15"/>
      <c r="K12" s="15"/>
      <c r="L12" s="15"/>
      <c r="M12" s="15"/>
      <c r="N12" s="15"/>
      <c r="O12" s="15"/>
      <c r="P12" s="15"/>
      <c r="Q12" s="15"/>
      <c r="R12" s="15"/>
      <c r="S12" s="15"/>
      <c r="T12" s="15"/>
      <c r="U12" s="15"/>
      <c r="V12" s="15"/>
      <c r="W12" s="15"/>
    </row>
    <row r="13" spans="1:24" ht="18.75" customHeight="1">
      <c r="A13" s="19" t="s">
        <v>133</v>
      </c>
      <c r="B13" s="19"/>
      <c r="C13" s="20"/>
      <c r="D13" s="116"/>
      <c r="E13" s="116"/>
      <c r="F13" s="20"/>
      <c r="G13" s="20"/>
      <c r="H13" s="218"/>
      <c r="I13" s="219"/>
      <c r="J13" s="15"/>
      <c r="K13" s="15"/>
      <c r="L13" s="15"/>
      <c r="M13" s="15"/>
      <c r="N13" s="15"/>
      <c r="O13" s="15"/>
      <c r="P13" s="15"/>
      <c r="Q13" s="15"/>
      <c r="R13" s="15"/>
      <c r="S13" s="15"/>
      <c r="T13" s="15"/>
      <c r="U13" s="15"/>
      <c r="V13" s="15"/>
      <c r="W13" s="15"/>
    </row>
    <row r="14" spans="1:24" ht="18.75" customHeight="1">
      <c r="A14" s="19" t="s">
        <v>134</v>
      </c>
      <c r="B14" s="19"/>
      <c r="C14" s="20"/>
      <c r="D14" s="114"/>
      <c r="E14" s="116"/>
      <c r="F14" s="20"/>
      <c r="G14" s="20"/>
      <c r="H14" s="218"/>
      <c r="I14" s="219"/>
      <c r="J14" s="15"/>
      <c r="K14" s="15"/>
      <c r="L14" s="15"/>
      <c r="M14" s="15"/>
      <c r="N14" s="15"/>
      <c r="O14" s="15"/>
      <c r="P14" s="15"/>
      <c r="Q14" s="15"/>
      <c r="R14" s="15"/>
      <c r="S14" s="15"/>
      <c r="T14" s="15"/>
      <c r="U14" s="15"/>
      <c r="V14" s="15"/>
      <c r="W14" s="15"/>
    </row>
    <row r="15" spans="1:24" ht="18.75" customHeight="1">
      <c r="A15" s="19" t="s">
        <v>135</v>
      </c>
      <c r="B15" s="19"/>
      <c r="C15" s="20"/>
      <c r="D15" s="116"/>
      <c r="E15" s="116"/>
      <c r="F15" s="20"/>
      <c r="G15" s="20"/>
      <c r="H15" s="218"/>
      <c r="I15" s="219"/>
      <c r="J15" s="15"/>
      <c r="K15" s="15"/>
      <c r="L15" s="15"/>
      <c r="M15" s="15"/>
      <c r="N15" s="15"/>
      <c r="O15" s="15"/>
      <c r="P15" s="15"/>
      <c r="Q15" s="15"/>
      <c r="R15" s="15"/>
      <c r="S15" s="15"/>
      <c r="T15" s="15"/>
      <c r="U15" s="15"/>
      <c r="V15" s="15"/>
      <c r="W15" s="15"/>
    </row>
    <row r="16" spans="1:24" ht="18.75" customHeight="1">
      <c r="A16" s="19" t="s">
        <v>136</v>
      </c>
      <c r="B16" s="19"/>
      <c r="C16" s="20"/>
      <c r="D16" s="116"/>
      <c r="E16" s="116"/>
      <c r="F16" s="20"/>
      <c r="G16" s="20"/>
      <c r="H16" s="218"/>
      <c r="I16" s="219"/>
      <c r="J16" s="15"/>
      <c r="K16" s="15"/>
      <c r="L16" s="15"/>
      <c r="M16" s="15"/>
      <c r="N16" s="15"/>
      <c r="O16" s="15"/>
      <c r="P16" s="15"/>
      <c r="Q16" s="15"/>
      <c r="R16" s="15"/>
      <c r="S16" s="15"/>
      <c r="T16" s="15"/>
      <c r="U16" s="15"/>
      <c r="V16" s="15"/>
      <c r="W16" s="15"/>
    </row>
    <row r="17" spans="1:23" ht="18.75" customHeight="1">
      <c r="A17" s="19" t="s">
        <v>137</v>
      </c>
      <c r="B17" s="19"/>
      <c r="C17" s="20"/>
      <c r="D17" s="116"/>
      <c r="E17" s="116"/>
      <c r="F17" s="20"/>
      <c r="G17" s="20"/>
      <c r="H17" s="218"/>
      <c r="I17" s="219"/>
      <c r="J17" s="15"/>
      <c r="K17" s="15"/>
      <c r="L17" s="15"/>
      <c r="M17" s="15"/>
      <c r="N17" s="15"/>
      <c r="O17" s="15"/>
      <c r="P17" s="15"/>
      <c r="Q17" s="15"/>
      <c r="R17" s="15"/>
      <c r="S17" s="15"/>
      <c r="T17" s="15"/>
      <c r="U17" s="15"/>
      <c r="V17" s="15"/>
      <c r="W17" s="15"/>
    </row>
    <row r="18" spans="1:23" ht="18.75" customHeight="1">
      <c r="A18" s="19" t="s">
        <v>138</v>
      </c>
      <c r="B18" s="19"/>
      <c r="C18" s="20"/>
      <c r="D18" s="116"/>
      <c r="E18" s="116"/>
      <c r="F18" s="20"/>
      <c r="G18" s="20"/>
      <c r="H18" s="218"/>
      <c r="I18" s="219"/>
      <c r="J18" s="15"/>
      <c r="K18" s="15"/>
      <c r="L18" s="15"/>
      <c r="M18" s="15"/>
      <c r="N18" s="15"/>
      <c r="O18" s="15"/>
      <c r="P18" s="15"/>
      <c r="Q18" s="15"/>
      <c r="R18" s="15"/>
      <c r="S18" s="15"/>
      <c r="T18" s="15"/>
      <c r="U18" s="15"/>
      <c r="V18" s="15"/>
      <c r="W18" s="15"/>
    </row>
    <row r="19" spans="1:23" ht="18.75" customHeight="1">
      <c r="A19" s="19" t="s">
        <v>139</v>
      </c>
      <c r="B19" s="19"/>
      <c r="C19" s="20"/>
      <c r="D19" s="116"/>
      <c r="E19" s="116"/>
      <c r="F19" s="20"/>
      <c r="G19" s="20"/>
      <c r="H19" s="218"/>
      <c r="I19" s="219"/>
      <c r="J19" s="15"/>
      <c r="K19" s="15"/>
      <c r="L19" s="15"/>
      <c r="M19" s="15"/>
      <c r="N19" s="15"/>
      <c r="O19" s="15"/>
      <c r="P19" s="15"/>
      <c r="Q19" s="15"/>
      <c r="R19" s="15"/>
      <c r="S19" s="15"/>
      <c r="T19" s="15"/>
      <c r="U19" s="15"/>
      <c r="V19" s="15"/>
      <c r="W19" s="15"/>
    </row>
    <row r="20" spans="1:23" ht="18.75" customHeight="1">
      <c r="A20" s="19" t="s">
        <v>140</v>
      </c>
      <c r="B20" s="19"/>
      <c r="C20" s="20"/>
      <c r="D20" s="116"/>
      <c r="E20" s="116"/>
      <c r="F20" s="20"/>
      <c r="G20" s="20"/>
      <c r="H20" s="218"/>
      <c r="I20" s="219"/>
      <c r="J20" s="15"/>
      <c r="K20" s="15"/>
      <c r="L20" s="15"/>
      <c r="M20" s="15"/>
      <c r="N20" s="15"/>
      <c r="O20" s="15"/>
      <c r="P20" s="15"/>
      <c r="Q20" s="15"/>
      <c r="R20" s="15"/>
      <c r="S20" s="15"/>
      <c r="T20" s="15"/>
      <c r="U20" s="15"/>
      <c r="V20" s="15"/>
      <c r="W20" s="15"/>
    </row>
    <row r="21" spans="1:23" ht="4.5" customHeight="1">
      <c r="A21" s="15"/>
      <c r="B21" s="15"/>
      <c r="C21" s="15"/>
      <c r="D21" s="15"/>
      <c r="E21" s="15"/>
      <c r="F21" s="15"/>
      <c r="G21" s="15"/>
      <c r="H21" s="15"/>
      <c r="I21" s="15"/>
      <c r="J21" s="15"/>
      <c r="K21" s="15"/>
      <c r="L21" s="15"/>
      <c r="M21" s="15"/>
      <c r="N21" s="15"/>
      <c r="O21" s="15"/>
      <c r="P21" s="15"/>
      <c r="Q21" s="15"/>
      <c r="R21" s="15"/>
      <c r="S21" s="15"/>
      <c r="T21" s="15"/>
      <c r="U21" s="15"/>
      <c r="V21" s="15"/>
      <c r="W21" s="15"/>
    </row>
    <row r="22" spans="1:23">
      <c r="A22" s="217" t="s">
        <v>210</v>
      </c>
      <c r="B22" s="217"/>
      <c r="C22" s="217"/>
      <c r="D22" s="217"/>
      <c r="E22" s="217"/>
      <c r="F22" s="217"/>
      <c r="G22" s="217"/>
      <c r="H22" s="217"/>
      <c r="I22" s="217"/>
      <c r="J22" s="25"/>
      <c r="K22" s="25"/>
      <c r="L22" s="25"/>
      <c r="M22" s="25"/>
      <c r="N22" s="25"/>
      <c r="O22" s="25"/>
      <c r="P22" s="25"/>
      <c r="Q22" s="25"/>
      <c r="R22" s="25"/>
      <c r="S22" s="25"/>
      <c r="T22" s="25"/>
      <c r="U22" s="25"/>
      <c r="V22" s="25"/>
      <c r="W22" s="25"/>
    </row>
    <row r="23" spans="1:23">
      <c r="A23" s="21"/>
      <c r="B23" s="21"/>
      <c r="C23" s="21"/>
      <c r="D23" s="21"/>
      <c r="E23" s="21"/>
      <c r="F23" s="21"/>
      <c r="G23" s="21"/>
      <c r="H23" s="21"/>
      <c r="I23" s="21"/>
      <c r="J23" s="21"/>
      <c r="K23" s="21"/>
      <c r="L23" s="21"/>
      <c r="M23" s="21"/>
      <c r="N23" s="21"/>
      <c r="O23" s="21"/>
      <c r="P23" s="21"/>
      <c r="Q23" s="21"/>
      <c r="R23" s="21"/>
      <c r="S23" s="21"/>
      <c r="T23" s="21"/>
      <c r="U23" s="21"/>
      <c r="V23" s="21"/>
      <c r="W23" s="21"/>
    </row>
    <row r="24" spans="1:23">
      <c r="A24" s="21"/>
      <c r="B24" s="21"/>
      <c r="C24" s="21"/>
      <c r="D24" s="21"/>
      <c r="E24" s="21"/>
      <c r="F24" s="21"/>
      <c r="G24" s="21"/>
      <c r="H24" s="21"/>
      <c r="I24" s="21"/>
      <c r="J24" s="21"/>
      <c r="K24" s="21"/>
      <c r="L24" s="21"/>
      <c r="M24" s="21"/>
      <c r="N24" s="21"/>
      <c r="O24" s="21"/>
      <c r="P24" s="21"/>
      <c r="Q24" s="21"/>
      <c r="R24" s="21"/>
      <c r="S24" s="21"/>
      <c r="T24" s="21"/>
      <c r="U24" s="21"/>
      <c r="V24" s="21"/>
      <c r="W24" s="21"/>
    </row>
    <row r="25" spans="1:23">
      <c r="A25" s="21"/>
      <c r="B25" s="21"/>
      <c r="C25" s="21"/>
      <c r="D25" s="21"/>
      <c r="E25" s="21"/>
      <c r="F25" s="21"/>
      <c r="G25" s="21"/>
      <c r="H25" s="21"/>
      <c r="I25" s="21"/>
      <c r="J25" s="21"/>
      <c r="K25" s="21"/>
      <c r="L25" s="21"/>
      <c r="M25" s="21"/>
      <c r="N25" s="21"/>
      <c r="O25" s="21"/>
      <c r="P25" s="21"/>
      <c r="Q25" s="21"/>
      <c r="R25" s="21"/>
      <c r="S25" s="21"/>
      <c r="T25" s="21"/>
      <c r="U25" s="21"/>
      <c r="V25" s="21"/>
      <c r="W25" s="21"/>
    </row>
    <row r="26" spans="1:23">
      <c r="A26" s="21"/>
      <c r="B26" s="21"/>
      <c r="C26" s="21"/>
      <c r="D26" s="21"/>
      <c r="E26" s="21"/>
      <c r="F26" s="21"/>
      <c r="G26" s="21"/>
      <c r="H26" s="21"/>
      <c r="I26" s="21"/>
      <c r="J26" s="21"/>
      <c r="K26" s="21"/>
      <c r="L26" s="21"/>
      <c r="M26" s="21"/>
      <c r="N26" s="21"/>
      <c r="O26" s="21"/>
      <c r="P26" s="21"/>
      <c r="Q26" s="21"/>
      <c r="R26" s="21"/>
      <c r="S26" s="21"/>
      <c r="T26" s="21"/>
      <c r="U26" s="21"/>
      <c r="V26" s="21"/>
      <c r="W26" s="21"/>
    </row>
    <row r="27" spans="1:23">
      <c r="A27" s="21"/>
      <c r="B27" s="21"/>
      <c r="C27" s="21"/>
      <c r="D27" s="21"/>
      <c r="E27" s="21"/>
      <c r="F27" s="21"/>
      <c r="G27" s="21"/>
      <c r="H27" s="21"/>
      <c r="I27" s="21"/>
      <c r="J27" s="21"/>
      <c r="K27" s="21"/>
      <c r="L27" s="21"/>
      <c r="M27" s="21"/>
      <c r="N27" s="21"/>
      <c r="O27" s="21"/>
      <c r="P27" s="21"/>
      <c r="Q27" s="21"/>
      <c r="R27" s="21"/>
      <c r="S27" s="21"/>
      <c r="T27" s="21"/>
      <c r="U27" s="21"/>
      <c r="V27" s="21"/>
      <c r="W27" s="21"/>
    </row>
    <row r="28" spans="1:23">
      <c r="A28" s="21"/>
      <c r="B28" s="21"/>
      <c r="C28" s="21"/>
      <c r="D28" s="21"/>
      <c r="E28" s="21"/>
      <c r="F28" s="21"/>
      <c r="G28" s="21"/>
      <c r="H28" s="21"/>
      <c r="I28" s="21"/>
      <c r="J28" s="21"/>
      <c r="K28" s="21"/>
      <c r="L28" s="21"/>
      <c r="M28" s="21"/>
      <c r="N28" s="21"/>
      <c r="O28" s="21"/>
      <c r="P28" s="21"/>
      <c r="Q28" s="21"/>
      <c r="R28" s="21"/>
      <c r="S28" s="21"/>
      <c r="T28" s="21"/>
      <c r="U28" s="21"/>
      <c r="V28" s="21"/>
      <c r="W28" s="21"/>
    </row>
    <row r="29" spans="1:23">
      <c r="A29" s="21"/>
      <c r="B29" s="21"/>
      <c r="C29" s="21"/>
      <c r="D29" s="21"/>
      <c r="E29" s="21"/>
      <c r="F29" s="21"/>
      <c r="G29" s="21"/>
      <c r="H29" s="21"/>
      <c r="I29" s="21"/>
      <c r="J29" s="21"/>
      <c r="K29" s="21"/>
      <c r="L29" s="21"/>
      <c r="M29" s="21"/>
      <c r="N29" s="21"/>
      <c r="O29" s="21"/>
      <c r="P29" s="21"/>
      <c r="Q29" s="21"/>
      <c r="R29" s="21"/>
      <c r="S29" s="21"/>
      <c r="T29" s="21"/>
      <c r="U29" s="21"/>
      <c r="V29" s="21"/>
      <c r="W29" s="21"/>
    </row>
    <row r="30" spans="1:23">
      <c r="A30" s="21"/>
      <c r="B30" s="21"/>
      <c r="C30" s="21"/>
      <c r="D30" s="21"/>
      <c r="E30" s="21"/>
      <c r="F30" s="21"/>
      <c r="G30" s="21"/>
      <c r="H30" s="21"/>
      <c r="I30" s="21"/>
      <c r="J30" s="21"/>
      <c r="K30" s="21"/>
      <c r="L30" s="21"/>
      <c r="M30" s="21"/>
      <c r="N30" s="21"/>
      <c r="O30" s="21"/>
      <c r="P30" s="21"/>
      <c r="Q30" s="21"/>
      <c r="R30" s="21"/>
      <c r="S30" s="21"/>
      <c r="T30" s="21"/>
      <c r="U30" s="21"/>
      <c r="V30" s="21"/>
      <c r="W30" s="21"/>
    </row>
    <row r="31" spans="1:23">
      <c r="A31" s="15"/>
      <c r="B31" s="15"/>
      <c r="C31" s="15"/>
      <c r="D31" s="15"/>
      <c r="E31" s="15"/>
      <c r="F31" s="15"/>
      <c r="G31" s="15"/>
      <c r="H31" s="15"/>
      <c r="I31" s="15"/>
      <c r="J31" s="15"/>
      <c r="K31" s="15"/>
      <c r="L31" s="15"/>
      <c r="M31" s="15"/>
      <c r="N31" s="15"/>
      <c r="O31" s="15"/>
      <c r="P31" s="15"/>
      <c r="Q31" s="15"/>
      <c r="R31" s="15"/>
      <c r="S31" s="15"/>
      <c r="T31" s="15"/>
      <c r="U31" s="15"/>
      <c r="V31" s="15"/>
      <c r="W31" s="15"/>
    </row>
    <row r="32" spans="1:23" ht="15.75">
      <c r="A32" s="16" t="s">
        <v>207</v>
      </c>
      <c r="B32" s="16"/>
      <c r="C32" s="16"/>
      <c r="D32" s="16"/>
      <c r="E32" s="16"/>
      <c r="F32" s="16"/>
      <c r="G32" s="16"/>
      <c r="H32" s="16"/>
      <c r="I32" s="16"/>
      <c r="J32" s="16"/>
      <c r="K32" s="16"/>
      <c r="L32" s="16"/>
      <c r="M32" s="16"/>
      <c r="N32" s="16"/>
      <c r="O32" s="16"/>
      <c r="P32" s="16"/>
      <c r="Q32" s="16"/>
      <c r="R32" s="16"/>
      <c r="S32" s="16"/>
      <c r="T32" s="16"/>
      <c r="U32" s="16"/>
      <c r="V32" s="16"/>
      <c r="W32" s="16"/>
    </row>
    <row r="33" spans="1:23">
      <c r="A33" s="211" t="s">
        <v>126</v>
      </c>
      <c r="B33" s="211" t="s">
        <v>451</v>
      </c>
      <c r="C33" s="211" t="s">
        <v>232</v>
      </c>
      <c r="D33" s="213" t="s">
        <v>179</v>
      </c>
      <c r="E33" s="213" t="s">
        <v>178</v>
      </c>
      <c r="F33" s="211" t="s">
        <v>450</v>
      </c>
      <c r="G33" s="208" t="s">
        <v>127</v>
      </c>
      <c r="H33" s="209"/>
      <c r="I33" s="210"/>
      <c r="J33" s="15"/>
      <c r="K33" s="15"/>
      <c r="L33" s="15"/>
      <c r="M33" s="15"/>
      <c r="N33" s="15"/>
      <c r="O33" s="15"/>
      <c r="P33" s="15"/>
      <c r="Q33" s="15"/>
      <c r="R33" s="15"/>
      <c r="S33" s="15"/>
      <c r="T33" s="15"/>
      <c r="U33" s="15"/>
      <c r="V33" s="15"/>
      <c r="W33" s="15"/>
    </row>
    <row r="34" spans="1:23">
      <c r="A34" s="212"/>
      <c r="B34" s="212"/>
      <c r="C34" s="212"/>
      <c r="D34" s="214"/>
      <c r="E34" s="214"/>
      <c r="F34" s="212"/>
      <c r="G34" s="160" t="s">
        <v>177</v>
      </c>
      <c r="H34" s="160" t="s">
        <v>130</v>
      </c>
      <c r="I34" s="160" t="s">
        <v>188</v>
      </c>
      <c r="J34" s="15"/>
      <c r="K34" s="15"/>
      <c r="L34" s="15"/>
      <c r="M34" s="15"/>
      <c r="N34" s="15"/>
      <c r="O34" s="15"/>
      <c r="P34" s="15"/>
      <c r="Q34" s="15"/>
      <c r="R34" s="15"/>
      <c r="S34" s="15"/>
      <c r="T34" s="15"/>
      <c r="U34" s="15"/>
      <c r="V34" s="15"/>
      <c r="W34" s="15"/>
    </row>
    <row r="35" spans="1:23" ht="18.75" customHeight="1">
      <c r="A35" s="22" t="s">
        <v>131</v>
      </c>
      <c r="B35" s="22"/>
      <c r="C35" s="154"/>
      <c r="D35" s="194"/>
      <c r="E35" s="155"/>
      <c r="F35" s="195"/>
      <c r="G35" s="194"/>
      <c r="H35" s="113"/>
      <c r="I35" s="23"/>
      <c r="J35" s="15"/>
      <c r="K35" s="15"/>
      <c r="L35" s="15"/>
      <c r="M35" s="15"/>
      <c r="N35" s="15"/>
      <c r="O35" s="15"/>
      <c r="P35" s="15"/>
      <c r="Q35" s="15"/>
      <c r="R35" s="15"/>
      <c r="S35" s="15"/>
      <c r="T35" s="15"/>
      <c r="U35" s="15"/>
      <c r="V35" s="15"/>
      <c r="W35" s="15"/>
    </row>
    <row r="36" spans="1:23" ht="18.75" customHeight="1">
      <c r="A36" s="22" t="s">
        <v>132</v>
      </c>
      <c r="B36" s="22"/>
      <c r="C36" s="112"/>
      <c r="D36" s="194"/>
      <c r="E36" s="113"/>
      <c r="F36" s="195"/>
      <c r="G36" s="113"/>
      <c r="H36" s="194"/>
      <c r="I36" s="23"/>
      <c r="J36" s="15"/>
      <c r="K36" s="15"/>
      <c r="L36" s="15"/>
      <c r="M36" s="15"/>
      <c r="N36" s="15"/>
      <c r="O36" s="15"/>
      <c r="P36" s="15"/>
      <c r="Q36" s="15"/>
      <c r="R36" s="15"/>
      <c r="S36" s="15"/>
      <c r="T36" s="15"/>
      <c r="U36" s="15"/>
      <c r="V36" s="15"/>
      <c r="W36" s="15"/>
    </row>
    <row r="37" spans="1:23" ht="18.75" customHeight="1">
      <c r="A37" s="22" t="s">
        <v>133</v>
      </c>
      <c r="B37" s="22"/>
      <c r="C37" s="22"/>
      <c r="D37" s="194"/>
      <c r="E37" s="23"/>
      <c r="F37" s="195"/>
      <c r="G37" s="23"/>
      <c r="H37" s="23"/>
      <c r="I37" s="194"/>
      <c r="J37" s="15"/>
      <c r="K37" s="15"/>
      <c r="L37" s="15"/>
      <c r="M37" s="15"/>
      <c r="N37" s="15"/>
      <c r="O37" s="15"/>
      <c r="P37" s="15"/>
      <c r="Q37" s="15"/>
      <c r="R37" s="15"/>
      <c r="S37" s="15"/>
      <c r="T37" s="15"/>
      <c r="U37" s="15"/>
      <c r="V37" s="15"/>
      <c r="W37" s="15"/>
    </row>
    <row r="38" spans="1:23" ht="18.75" customHeight="1">
      <c r="A38" s="22" t="s">
        <v>134</v>
      </c>
      <c r="B38" s="22"/>
      <c r="C38" s="22"/>
      <c r="D38" s="194"/>
      <c r="E38" s="23"/>
      <c r="F38" s="195"/>
      <c r="G38" s="23"/>
      <c r="H38" s="194"/>
      <c r="I38" s="23"/>
      <c r="J38" s="15"/>
      <c r="K38" s="15"/>
      <c r="L38" s="15"/>
      <c r="M38" s="15"/>
      <c r="N38" s="15"/>
      <c r="O38" s="15"/>
      <c r="P38" s="15"/>
      <c r="Q38" s="15"/>
      <c r="R38" s="15"/>
      <c r="S38" s="15"/>
      <c r="T38" s="15"/>
      <c r="U38" s="15"/>
      <c r="V38" s="15"/>
      <c r="W38" s="15"/>
    </row>
    <row r="39" spans="1:23" ht="18.75" customHeight="1">
      <c r="A39" s="22" t="s">
        <v>135</v>
      </c>
      <c r="B39" s="22"/>
      <c r="C39" s="22"/>
      <c r="D39" s="194"/>
      <c r="E39" s="23"/>
      <c r="F39" s="195"/>
      <c r="G39" s="194"/>
      <c r="H39" s="23"/>
      <c r="I39" s="23"/>
      <c r="J39" s="15"/>
      <c r="K39" s="15"/>
      <c r="L39" s="15"/>
      <c r="M39" s="15"/>
      <c r="N39" s="15"/>
      <c r="O39" s="15"/>
      <c r="P39" s="15"/>
      <c r="Q39" s="15"/>
      <c r="R39" s="15"/>
      <c r="S39" s="15"/>
      <c r="T39" s="15"/>
      <c r="U39" s="15"/>
      <c r="V39" s="15"/>
      <c r="W39" s="15"/>
    </row>
    <row r="40" spans="1:23" ht="18.75" customHeight="1">
      <c r="A40" s="22" t="s">
        <v>136</v>
      </c>
      <c r="B40" s="22"/>
      <c r="C40" s="22"/>
      <c r="D40" s="194"/>
      <c r="E40" s="23"/>
      <c r="F40" s="195"/>
      <c r="G40" s="23"/>
      <c r="H40" s="194"/>
      <c r="I40" s="23"/>
      <c r="J40" s="15"/>
      <c r="K40" s="15"/>
      <c r="L40" s="15"/>
      <c r="M40" s="15"/>
      <c r="N40" s="15"/>
      <c r="O40" s="15"/>
      <c r="P40" s="15"/>
      <c r="Q40" s="15"/>
      <c r="R40" s="15"/>
      <c r="S40" s="15"/>
      <c r="T40" s="15"/>
      <c r="U40" s="15"/>
      <c r="V40" s="15"/>
      <c r="W40" s="15"/>
    </row>
    <row r="41" spans="1:23" ht="18.75" customHeight="1">
      <c r="A41" s="22" t="s">
        <v>137</v>
      </c>
      <c r="B41" s="22"/>
      <c r="C41" s="22"/>
      <c r="D41" s="23"/>
      <c r="E41" s="194"/>
      <c r="F41" s="195"/>
      <c r="G41" s="23"/>
      <c r="H41" s="23"/>
      <c r="I41" s="194"/>
      <c r="J41" s="15"/>
      <c r="K41" s="15"/>
      <c r="L41" s="15"/>
      <c r="M41" s="15"/>
      <c r="N41" s="15"/>
      <c r="O41" s="15"/>
      <c r="P41" s="15"/>
      <c r="Q41" s="15"/>
      <c r="R41" s="15"/>
      <c r="S41" s="15"/>
      <c r="T41" s="15"/>
      <c r="U41" s="15"/>
      <c r="V41" s="15"/>
      <c r="W41" s="15"/>
    </row>
    <row r="42" spans="1:23" ht="18.75" customHeight="1">
      <c r="A42" s="22" t="s">
        <v>138</v>
      </c>
      <c r="B42" s="22"/>
      <c r="C42" s="22"/>
      <c r="D42" s="23"/>
      <c r="E42" s="194"/>
      <c r="F42" s="195"/>
      <c r="G42" s="23"/>
      <c r="H42" s="194"/>
      <c r="I42" s="23"/>
      <c r="J42" s="15"/>
      <c r="K42" s="15"/>
      <c r="L42" s="15"/>
      <c r="M42" s="15"/>
      <c r="N42" s="15"/>
      <c r="O42" s="15"/>
      <c r="P42" s="15"/>
      <c r="Q42" s="15"/>
      <c r="R42" s="15"/>
      <c r="S42" s="15"/>
      <c r="T42" s="15"/>
      <c r="U42" s="15"/>
      <c r="V42" s="15"/>
      <c r="W42" s="15"/>
    </row>
    <row r="43" spans="1:23" ht="18.75" customHeight="1">
      <c r="A43" s="22" t="s">
        <v>139</v>
      </c>
      <c r="B43" s="22"/>
      <c r="C43" s="22"/>
      <c r="D43" s="23"/>
      <c r="E43" s="194"/>
      <c r="F43" s="195"/>
      <c r="G43" s="194"/>
      <c r="H43" s="23"/>
      <c r="I43" s="23"/>
      <c r="J43" s="15"/>
      <c r="K43" s="15"/>
      <c r="L43" s="15"/>
      <c r="M43" s="15"/>
      <c r="N43" s="15"/>
      <c r="O43" s="15"/>
      <c r="P43" s="15"/>
      <c r="Q43" s="15"/>
      <c r="R43" s="15"/>
      <c r="S43" s="15"/>
      <c r="T43" s="15"/>
      <c r="U43" s="15"/>
      <c r="V43" s="15"/>
      <c r="W43" s="15"/>
    </row>
    <row r="44" spans="1:23" ht="18.75" customHeight="1">
      <c r="A44" s="22" t="s">
        <v>140</v>
      </c>
      <c r="B44" s="22"/>
      <c r="C44" s="22"/>
      <c r="D44" s="23"/>
      <c r="E44" s="194"/>
      <c r="F44" s="195"/>
      <c r="G44" s="23"/>
      <c r="H44" s="194"/>
      <c r="I44" s="23"/>
      <c r="J44" s="15"/>
      <c r="K44" s="15"/>
      <c r="L44" s="15"/>
      <c r="M44" s="15"/>
      <c r="N44" s="15"/>
      <c r="O44" s="15"/>
      <c r="P44" s="15"/>
      <c r="Q44" s="15"/>
      <c r="R44" s="15"/>
      <c r="S44" s="15"/>
      <c r="T44" s="15"/>
      <c r="U44" s="15"/>
      <c r="V44" s="15"/>
      <c r="W44" s="15"/>
    </row>
    <row r="45" spans="1:23" ht="18.75" customHeight="1">
      <c r="A45" s="22" t="s">
        <v>141</v>
      </c>
      <c r="B45" s="22"/>
      <c r="C45" s="22"/>
      <c r="D45" s="23"/>
      <c r="E45" s="194"/>
      <c r="F45" s="195"/>
      <c r="G45" s="23"/>
      <c r="H45" s="23"/>
      <c r="I45" s="194"/>
      <c r="J45" s="15"/>
      <c r="K45" s="15"/>
      <c r="L45" s="15"/>
      <c r="M45" s="15"/>
      <c r="N45" s="15"/>
      <c r="O45" s="15"/>
      <c r="P45" s="15"/>
      <c r="Q45" s="15"/>
      <c r="R45" s="15"/>
      <c r="S45" s="15"/>
      <c r="T45" s="15"/>
      <c r="U45" s="15"/>
      <c r="V45" s="15"/>
      <c r="W45" s="15"/>
    </row>
    <row r="46" spans="1:23" ht="18.75" customHeight="1">
      <c r="A46" s="22" t="s">
        <v>142</v>
      </c>
      <c r="B46" s="22"/>
      <c r="C46" s="22"/>
      <c r="D46" s="23"/>
      <c r="E46" s="194"/>
      <c r="F46" s="195"/>
      <c r="G46" s="23"/>
      <c r="H46" s="194"/>
      <c r="I46" s="23"/>
      <c r="J46" s="15"/>
      <c r="K46" s="15"/>
      <c r="L46" s="15"/>
      <c r="M46" s="15"/>
      <c r="N46" s="15"/>
      <c r="O46" s="15"/>
      <c r="P46" s="15"/>
      <c r="Q46" s="15"/>
      <c r="R46" s="15"/>
      <c r="S46" s="15"/>
      <c r="T46" s="15"/>
      <c r="U46" s="15"/>
      <c r="V46" s="15"/>
      <c r="W46" s="15"/>
    </row>
    <row r="47" spans="1:23" ht="18.75" customHeight="1">
      <c r="A47" s="22" t="s">
        <v>143</v>
      </c>
      <c r="B47" s="22"/>
      <c r="C47" s="22"/>
      <c r="D47" s="23"/>
      <c r="E47" s="23"/>
      <c r="F47" s="196"/>
      <c r="G47" s="23"/>
      <c r="H47" s="23"/>
      <c r="I47" s="23"/>
      <c r="J47" s="15"/>
      <c r="K47" s="15"/>
      <c r="L47" s="15"/>
      <c r="M47" s="15"/>
      <c r="N47" s="15"/>
      <c r="O47" s="15"/>
      <c r="P47" s="15"/>
      <c r="Q47" s="15"/>
      <c r="R47" s="15"/>
      <c r="S47" s="15"/>
      <c r="T47" s="15"/>
      <c r="U47" s="15"/>
      <c r="V47" s="15"/>
      <c r="W47" s="15"/>
    </row>
    <row r="48" spans="1:23" ht="18.75" customHeight="1">
      <c r="A48" s="22" t="s">
        <v>144</v>
      </c>
      <c r="B48" s="22"/>
      <c r="C48" s="22"/>
      <c r="D48" s="23"/>
      <c r="E48" s="23"/>
      <c r="F48" s="196"/>
      <c r="G48" s="23"/>
      <c r="H48" s="23"/>
      <c r="I48" s="23"/>
      <c r="J48" s="15"/>
      <c r="K48" s="15"/>
      <c r="L48" s="15"/>
      <c r="M48" s="15"/>
      <c r="N48" s="15"/>
      <c r="O48" s="15"/>
      <c r="P48" s="15"/>
      <c r="Q48" s="15"/>
      <c r="R48" s="15"/>
      <c r="S48" s="15"/>
      <c r="T48" s="15"/>
      <c r="U48" s="15"/>
      <c r="V48" s="15"/>
      <c r="W48" s="15"/>
    </row>
    <row r="49" spans="1:23" ht="18.75" customHeight="1">
      <c r="A49" s="22" t="s">
        <v>145</v>
      </c>
      <c r="B49" s="22"/>
      <c r="C49" s="22"/>
      <c r="D49" s="23"/>
      <c r="E49" s="23"/>
      <c r="F49" s="196"/>
      <c r="G49" s="23"/>
      <c r="H49" s="23"/>
      <c r="I49" s="23"/>
      <c r="J49" s="15"/>
      <c r="K49" s="15"/>
      <c r="L49" s="15"/>
      <c r="M49" s="15"/>
      <c r="N49" s="15"/>
      <c r="O49" s="15"/>
      <c r="P49" s="15"/>
      <c r="Q49" s="15"/>
      <c r="R49" s="15"/>
      <c r="S49" s="15"/>
      <c r="T49" s="15"/>
      <c r="U49" s="15"/>
      <c r="V49" s="15"/>
      <c r="W49" s="15"/>
    </row>
    <row r="50" spans="1:23" ht="18.75" customHeight="1">
      <c r="A50" s="22" t="s">
        <v>146</v>
      </c>
      <c r="B50" s="22"/>
      <c r="C50" s="22"/>
      <c r="D50" s="23"/>
      <c r="E50" s="23"/>
      <c r="F50" s="196"/>
      <c r="G50" s="23"/>
      <c r="H50" s="23"/>
      <c r="I50" s="23"/>
      <c r="J50" s="15"/>
      <c r="K50" s="15"/>
      <c r="L50" s="15"/>
      <c r="M50" s="15"/>
      <c r="N50" s="15"/>
      <c r="O50" s="15"/>
      <c r="P50" s="15"/>
      <c r="Q50" s="15"/>
      <c r="R50" s="15"/>
      <c r="S50" s="15"/>
      <c r="T50" s="15"/>
      <c r="U50" s="15"/>
      <c r="V50" s="15"/>
      <c r="W50" s="15"/>
    </row>
    <row r="51" spans="1:23" ht="18.75" customHeight="1">
      <c r="A51" s="22" t="s">
        <v>147</v>
      </c>
      <c r="B51" s="22"/>
      <c r="C51" s="22"/>
      <c r="D51" s="23"/>
      <c r="E51" s="23"/>
      <c r="F51" s="196"/>
      <c r="G51" s="23"/>
      <c r="H51" s="23"/>
      <c r="I51" s="23"/>
      <c r="J51" s="15"/>
      <c r="K51" s="15"/>
      <c r="L51" s="15"/>
      <c r="M51" s="15"/>
      <c r="N51" s="15"/>
      <c r="O51" s="15"/>
      <c r="P51" s="15"/>
      <c r="Q51" s="15"/>
      <c r="R51" s="15"/>
      <c r="S51" s="15"/>
      <c r="T51" s="15"/>
      <c r="U51" s="15"/>
      <c r="V51" s="15"/>
      <c r="W51" s="15"/>
    </row>
    <row r="52" spans="1:23" ht="18.75" customHeight="1">
      <c r="A52" s="22" t="s">
        <v>148</v>
      </c>
      <c r="B52" s="22"/>
      <c r="C52" s="22"/>
      <c r="D52" s="23"/>
      <c r="E52" s="23"/>
      <c r="F52" s="196"/>
      <c r="G52" s="23"/>
      <c r="H52" s="23"/>
      <c r="I52" s="23"/>
      <c r="J52" s="15"/>
      <c r="K52" s="15"/>
      <c r="L52" s="15"/>
      <c r="M52" s="15"/>
      <c r="N52" s="15"/>
      <c r="O52" s="15"/>
      <c r="P52" s="15"/>
      <c r="Q52" s="15"/>
      <c r="R52" s="15"/>
      <c r="S52" s="15"/>
      <c r="T52" s="15"/>
      <c r="U52" s="15"/>
      <c r="V52" s="15"/>
      <c r="W52" s="15"/>
    </row>
    <row r="53" spans="1:23" ht="18.75" customHeight="1">
      <c r="A53" s="22" t="s">
        <v>149</v>
      </c>
      <c r="B53" s="22"/>
      <c r="C53" s="22"/>
      <c r="D53" s="23"/>
      <c r="E53" s="23"/>
      <c r="F53" s="196"/>
      <c r="G53" s="23"/>
      <c r="H53" s="23"/>
      <c r="I53" s="23"/>
      <c r="J53" s="15"/>
      <c r="K53" s="15"/>
      <c r="L53" s="15"/>
      <c r="M53" s="15"/>
      <c r="N53" s="15"/>
      <c r="O53" s="15"/>
      <c r="P53" s="15"/>
      <c r="Q53" s="15"/>
      <c r="R53" s="15"/>
      <c r="S53" s="15"/>
      <c r="T53" s="15"/>
      <c r="U53" s="15"/>
      <c r="V53" s="15"/>
      <c r="W53" s="15"/>
    </row>
    <row r="54" spans="1:23" ht="18.75" customHeight="1">
      <c r="A54" s="22" t="s">
        <v>150</v>
      </c>
      <c r="B54" s="22"/>
      <c r="C54" s="22"/>
      <c r="D54" s="23"/>
      <c r="E54" s="23"/>
      <c r="F54" s="196"/>
      <c r="G54" s="23"/>
      <c r="H54" s="23"/>
      <c r="I54" s="23"/>
      <c r="J54" s="15"/>
      <c r="K54" s="15"/>
      <c r="L54" s="15"/>
      <c r="M54" s="15"/>
      <c r="N54" s="15"/>
      <c r="O54" s="15"/>
      <c r="P54" s="15"/>
      <c r="Q54" s="15"/>
      <c r="R54" s="15"/>
      <c r="S54" s="15"/>
      <c r="T54" s="15"/>
      <c r="U54" s="15"/>
      <c r="V54" s="15"/>
      <c r="W54" s="15"/>
    </row>
    <row r="55" spans="1:23" ht="18.75" customHeight="1">
      <c r="A55" s="22" t="s">
        <v>151</v>
      </c>
      <c r="B55" s="22"/>
      <c r="C55" s="22"/>
      <c r="D55" s="23"/>
      <c r="E55" s="23"/>
      <c r="F55" s="196"/>
      <c r="G55" s="23"/>
      <c r="H55" s="23"/>
      <c r="I55" s="23"/>
      <c r="J55" s="15"/>
      <c r="K55" s="15"/>
      <c r="L55" s="15"/>
      <c r="M55" s="15"/>
      <c r="N55" s="15"/>
      <c r="O55" s="15"/>
      <c r="P55" s="15"/>
      <c r="Q55" s="15"/>
      <c r="R55" s="15"/>
      <c r="S55" s="15"/>
      <c r="T55" s="15"/>
      <c r="U55" s="15"/>
      <c r="V55" s="15"/>
      <c r="W55" s="15"/>
    </row>
    <row r="56" spans="1:23" ht="18.75" customHeight="1">
      <c r="A56" s="22" t="s">
        <v>152</v>
      </c>
      <c r="B56" s="22"/>
      <c r="C56" s="22"/>
      <c r="D56" s="23"/>
      <c r="E56" s="23"/>
      <c r="F56" s="196"/>
      <c r="G56" s="23"/>
      <c r="H56" s="23"/>
      <c r="I56" s="23"/>
      <c r="J56" s="15"/>
      <c r="K56" s="15"/>
      <c r="L56" s="15"/>
      <c r="M56" s="15"/>
      <c r="N56" s="15"/>
      <c r="O56" s="15"/>
      <c r="P56" s="15"/>
      <c r="Q56" s="15"/>
      <c r="R56" s="15"/>
      <c r="S56" s="15"/>
      <c r="T56" s="15"/>
      <c r="U56" s="15"/>
      <c r="V56" s="15"/>
      <c r="W56" s="15"/>
    </row>
    <row r="57" spans="1:23" ht="18.75" customHeight="1">
      <c r="A57" s="211" t="s">
        <v>126</v>
      </c>
      <c r="B57" s="211" t="s">
        <v>451</v>
      </c>
      <c r="C57" s="211" t="s">
        <v>232</v>
      </c>
      <c r="D57" s="213" t="s">
        <v>179</v>
      </c>
      <c r="E57" s="213" t="s">
        <v>178</v>
      </c>
      <c r="F57" s="215" t="s">
        <v>128</v>
      </c>
      <c r="G57" s="208" t="s">
        <v>127</v>
      </c>
      <c r="H57" s="209"/>
      <c r="I57" s="210"/>
      <c r="J57" s="15"/>
      <c r="K57" s="15"/>
      <c r="L57" s="15"/>
      <c r="M57" s="15"/>
      <c r="N57" s="15"/>
      <c r="O57" s="15"/>
      <c r="P57" s="15"/>
      <c r="Q57" s="15"/>
      <c r="R57" s="15"/>
      <c r="S57" s="15"/>
      <c r="T57" s="15"/>
      <c r="U57" s="15"/>
      <c r="V57" s="15"/>
      <c r="W57" s="15"/>
    </row>
    <row r="58" spans="1:23" ht="18.75" customHeight="1">
      <c r="A58" s="212"/>
      <c r="B58" s="212"/>
      <c r="C58" s="212"/>
      <c r="D58" s="214"/>
      <c r="E58" s="214"/>
      <c r="F58" s="216"/>
      <c r="G58" s="160" t="s">
        <v>177</v>
      </c>
      <c r="H58" s="160" t="s">
        <v>130</v>
      </c>
      <c r="I58" s="160" t="s">
        <v>188</v>
      </c>
      <c r="J58" s="15"/>
      <c r="K58" s="15"/>
      <c r="L58" s="15"/>
      <c r="M58" s="15"/>
      <c r="N58" s="15"/>
      <c r="O58" s="15"/>
      <c r="P58" s="15"/>
      <c r="Q58" s="15"/>
      <c r="R58" s="15"/>
      <c r="S58" s="15"/>
      <c r="T58" s="15"/>
      <c r="U58" s="15"/>
      <c r="V58" s="15"/>
      <c r="W58" s="15"/>
    </row>
    <row r="59" spans="1:23" ht="18.75" customHeight="1">
      <c r="A59" s="22" t="s">
        <v>153</v>
      </c>
      <c r="B59" s="22"/>
      <c r="C59" s="22"/>
      <c r="D59" s="23"/>
      <c r="E59" s="23"/>
      <c r="F59" s="196"/>
      <c r="G59" s="23"/>
      <c r="H59" s="23"/>
      <c r="I59" s="23"/>
      <c r="J59" s="15"/>
      <c r="K59" s="15"/>
      <c r="L59" s="15"/>
      <c r="M59" s="15"/>
      <c r="N59" s="15"/>
      <c r="O59" s="15"/>
      <c r="P59" s="15"/>
      <c r="Q59" s="15"/>
      <c r="R59" s="15"/>
      <c r="S59" s="15"/>
      <c r="T59" s="15"/>
      <c r="U59" s="15"/>
      <c r="V59" s="15"/>
      <c r="W59" s="15"/>
    </row>
    <row r="60" spans="1:23" ht="18.75" customHeight="1">
      <c r="A60" s="22" t="s">
        <v>154</v>
      </c>
      <c r="B60" s="22"/>
      <c r="C60" s="22"/>
      <c r="D60" s="23"/>
      <c r="E60" s="23"/>
      <c r="F60" s="196"/>
      <c r="G60" s="23"/>
      <c r="H60" s="23"/>
      <c r="I60" s="23"/>
      <c r="J60" s="15"/>
      <c r="K60" s="15"/>
      <c r="L60" s="15"/>
      <c r="M60" s="15"/>
      <c r="N60" s="15"/>
      <c r="O60" s="15"/>
      <c r="P60" s="15"/>
      <c r="Q60" s="15"/>
      <c r="R60" s="15"/>
      <c r="S60" s="15"/>
      <c r="T60" s="15"/>
      <c r="U60" s="15"/>
      <c r="V60" s="15"/>
      <c r="W60" s="15"/>
    </row>
    <row r="61" spans="1:23" ht="18.75" customHeight="1">
      <c r="A61" s="22" t="s">
        <v>155</v>
      </c>
      <c r="B61" s="22"/>
      <c r="C61" s="22"/>
      <c r="D61" s="23"/>
      <c r="E61" s="23"/>
      <c r="F61" s="196"/>
      <c r="G61" s="23"/>
      <c r="H61" s="23"/>
      <c r="I61" s="23"/>
      <c r="J61" s="15"/>
      <c r="K61" s="15"/>
      <c r="L61" s="15"/>
      <c r="M61" s="15"/>
      <c r="N61" s="15"/>
      <c r="O61" s="15"/>
      <c r="P61" s="15"/>
      <c r="Q61" s="15"/>
      <c r="R61" s="15"/>
      <c r="S61" s="15"/>
      <c r="T61" s="15"/>
      <c r="U61" s="15"/>
      <c r="V61" s="15"/>
      <c r="W61" s="15"/>
    </row>
    <row r="62" spans="1:23" ht="18.75" customHeight="1">
      <c r="A62" s="22" t="s">
        <v>156</v>
      </c>
      <c r="B62" s="22"/>
      <c r="C62" s="22"/>
      <c r="D62" s="23"/>
      <c r="E62" s="23"/>
      <c r="F62" s="196"/>
      <c r="G62" s="23"/>
      <c r="H62" s="23"/>
      <c r="I62" s="23"/>
      <c r="J62" s="15"/>
      <c r="K62" s="15"/>
      <c r="L62" s="15"/>
      <c r="M62" s="15"/>
      <c r="N62" s="15"/>
      <c r="O62" s="15"/>
      <c r="P62" s="15"/>
      <c r="Q62" s="15"/>
      <c r="R62" s="15"/>
      <c r="S62" s="15"/>
      <c r="T62" s="15"/>
      <c r="U62" s="15"/>
      <c r="V62" s="15"/>
      <c r="W62" s="15"/>
    </row>
    <row r="63" spans="1:23" ht="18.75" customHeight="1">
      <c r="A63" s="22" t="s">
        <v>157</v>
      </c>
      <c r="B63" s="22"/>
      <c r="C63" s="22"/>
      <c r="D63" s="23"/>
      <c r="E63" s="23"/>
      <c r="F63" s="196"/>
      <c r="G63" s="23"/>
      <c r="H63" s="23"/>
      <c r="I63" s="23"/>
      <c r="J63" s="15"/>
      <c r="K63" s="15"/>
      <c r="L63" s="15"/>
      <c r="M63" s="15"/>
      <c r="N63" s="15"/>
      <c r="O63" s="15"/>
      <c r="P63" s="15"/>
      <c r="Q63" s="15"/>
      <c r="R63" s="15"/>
      <c r="S63" s="15"/>
      <c r="T63" s="15"/>
      <c r="U63" s="15"/>
      <c r="V63" s="15"/>
      <c r="W63" s="15"/>
    </row>
    <row r="64" spans="1:23" ht="18.75" customHeight="1">
      <c r="A64" s="22" t="s">
        <v>158</v>
      </c>
      <c r="B64" s="22"/>
      <c r="C64" s="22"/>
      <c r="D64" s="23"/>
      <c r="E64" s="23"/>
      <c r="F64" s="196"/>
      <c r="G64" s="23"/>
      <c r="H64" s="23"/>
      <c r="I64" s="23"/>
      <c r="J64" s="15"/>
      <c r="K64" s="15"/>
      <c r="L64" s="15"/>
      <c r="M64" s="15"/>
      <c r="N64" s="15"/>
      <c r="O64" s="15"/>
      <c r="P64" s="15"/>
      <c r="Q64" s="15"/>
      <c r="R64" s="15"/>
      <c r="S64" s="15"/>
      <c r="T64" s="15"/>
      <c r="U64" s="15"/>
      <c r="V64" s="15"/>
      <c r="W64" s="15"/>
    </row>
    <row r="65" spans="1:23" ht="18.75" customHeight="1">
      <c r="A65" s="22" t="s">
        <v>159</v>
      </c>
      <c r="B65" s="22"/>
      <c r="C65" s="22"/>
      <c r="D65" s="23"/>
      <c r="E65" s="23"/>
      <c r="F65" s="196"/>
      <c r="G65" s="23"/>
      <c r="H65" s="23"/>
      <c r="I65" s="23"/>
      <c r="J65" s="15"/>
      <c r="K65" s="15"/>
      <c r="L65" s="15"/>
      <c r="M65" s="15"/>
      <c r="N65" s="15"/>
      <c r="O65" s="15"/>
      <c r="P65" s="15"/>
      <c r="Q65" s="15"/>
      <c r="R65" s="15"/>
      <c r="S65" s="15"/>
      <c r="T65" s="15"/>
      <c r="U65" s="15"/>
      <c r="V65" s="15"/>
      <c r="W65" s="15"/>
    </row>
    <row r="66" spans="1:23" ht="18.75" customHeight="1">
      <c r="A66" s="22" t="s">
        <v>160</v>
      </c>
      <c r="B66" s="22"/>
      <c r="C66" s="22"/>
      <c r="D66" s="23"/>
      <c r="E66" s="23"/>
      <c r="F66" s="196"/>
      <c r="G66" s="23"/>
      <c r="H66" s="23"/>
      <c r="I66" s="23"/>
      <c r="J66" s="15"/>
      <c r="K66" s="15"/>
      <c r="L66" s="15"/>
      <c r="M66" s="15"/>
      <c r="N66" s="15"/>
      <c r="O66" s="15"/>
      <c r="P66" s="15"/>
      <c r="Q66" s="15"/>
      <c r="R66" s="15"/>
      <c r="S66" s="15"/>
      <c r="T66" s="15"/>
      <c r="U66" s="15"/>
      <c r="V66" s="15"/>
      <c r="W66" s="15"/>
    </row>
    <row r="67" spans="1:23" ht="18.75" customHeight="1">
      <c r="A67" s="22" t="s">
        <v>161</v>
      </c>
      <c r="B67" s="22"/>
      <c r="C67" s="22"/>
      <c r="D67" s="23"/>
      <c r="E67" s="23"/>
      <c r="F67" s="196"/>
      <c r="G67" s="23"/>
      <c r="H67" s="23"/>
      <c r="I67" s="23"/>
      <c r="J67" s="15"/>
      <c r="K67" s="15"/>
      <c r="L67" s="15"/>
      <c r="M67" s="15"/>
      <c r="N67" s="15"/>
      <c r="O67" s="15"/>
      <c r="P67" s="15"/>
      <c r="Q67" s="15"/>
      <c r="R67" s="15"/>
      <c r="S67" s="15"/>
      <c r="T67" s="15"/>
      <c r="U67" s="15"/>
      <c r="V67" s="15"/>
      <c r="W67" s="15"/>
    </row>
    <row r="68" spans="1:23" ht="18.75" customHeight="1">
      <c r="A68" s="22" t="s">
        <v>162</v>
      </c>
      <c r="B68" s="22"/>
      <c r="C68" s="22"/>
      <c r="D68" s="23"/>
      <c r="E68" s="23"/>
      <c r="F68" s="196"/>
      <c r="G68" s="23"/>
      <c r="H68" s="23"/>
      <c r="I68" s="23"/>
      <c r="J68" s="15"/>
      <c r="K68" s="15"/>
      <c r="L68" s="15"/>
      <c r="M68" s="15"/>
      <c r="N68" s="15"/>
      <c r="O68" s="15"/>
      <c r="P68" s="15"/>
      <c r="Q68" s="15"/>
      <c r="R68" s="15"/>
      <c r="S68" s="15"/>
      <c r="T68" s="15"/>
      <c r="U68" s="15"/>
      <c r="V68" s="15"/>
      <c r="W68" s="15"/>
    </row>
    <row r="69" spans="1:23" ht="18.75" customHeight="1">
      <c r="A69" s="22" t="s">
        <v>163</v>
      </c>
      <c r="B69" s="22"/>
      <c r="C69" s="22"/>
      <c r="D69" s="23"/>
      <c r="E69" s="23"/>
      <c r="F69" s="196"/>
      <c r="G69" s="23"/>
      <c r="H69" s="23"/>
      <c r="I69" s="23"/>
      <c r="J69" s="15"/>
      <c r="K69" s="15"/>
      <c r="L69" s="15"/>
      <c r="M69" s="15"/>
      <c r="N69" s="15"/>
      <c r="O69" s="15"/>
      <c r="P69" s="15"/>
      <c r="Q69" s="15"/>
      <c r="R69" s="15"/>
      <c r="S69" s="15"/>
      <c r="T69" s="15"/>
      <c r="U69" s="15"/>
      <c r="V69" s="15"/>
      <c r="W69" s="15"/>
    </row>
    <row r="70" spans="1:23" ht="18.75" customHeight="1">
      <c r="A70" s="22" t="s">
        <v>164</v>
      </c>
      <c r="B70" s="22"/>
      <c r="C70" s="22"/>
      <c r="D70" s="23"/>
      <c r="E70" s="23"/>
      <c r="F70" s="196"/>
      <c r="G70" s="23"/>
      <c r="H70" s="23"/>
      <c r="I70" s="23"/>
      <c r="J70" s="15"/>
      <c r="K70" s="15"/>
      <c r="L70" s="15"/>
      <c r="M70" s="15"/>
      <c r="N70" s="15"/>
      <c r="O70" s="15"/>
      <c r="P70" s="15"/>
      <c r="Q70" s="15"/>
      <c r="R70" s="15"/>
      <c r="S70" s="15"/>
      <c r="T70" s="15"/>
      <c r="U70" s="15"/>
      <c r="V70" s="15"/>
      <c r="W70" s="15"/>
    </row>
    <row r="71" spans="1:23" ht="18.75" customHeight="1">
      <c r="A71" s="22" t="s">
        <v>165</v>
      </c>
      <c r="B71" s="22"/>
      <c r="C71" s="22"/>
      <c r="D71" s="23"/>
      <c r="E71" s="23"/>
      <c r="F71" s="196"/>
      <c r="G71" s="23"/>
      <c r="H71" s="23"/>
      <c r="I71" s="23"/>
      <c r="J71" s="15"/>
      <c r="K71" s="15"/>
      <c r="L71" s="15"/>
      <c r="M71" s="15"/>
      <c r="N71" s="15"/>
      <c r="O71" s="15"/>
      <c r="P71" s="15"/>
      <c r="Q71" s="15"/>
      <c r="R71" s="15"/>
      <c r="S71" s="15"/>
      <c r="T71" s="15"/>
      <c r="U71" s="15"/>
      <c r="V71" s="15"/>
      <c r="W71" s="15"/>
    </row>
    <row r="72" spans="1:23" ht="18.75" customHeight="1">
      <c r="A72" s="22" t="s">
        <v>166</v>
      </c>
      <c r="B72" s="22"/>
      <c r="C72" s="22"/>
      <c r="D72" s="23"/>
      <c r="E72" s="23"/>
      <c r="F72" s="196"/>
      <c r="G72" s="23"/>
      <c r="H72" s="23"/>
      <c r="I72" s="23"/>
      <c r="J72" s="15"/>
      <c r="K72" s="15"/>
      <c r="L72" s="15"/>
      <c r="M72" s="15"/>
      <c r="N72" s="15"/>
      <c r="O72" s="15"/>
      <c r="P72" s="15"/>
      <c r="Q72" s="15"/>
      <c r="R72" s="15"/>
      <c r="S72" s="15"/>
      <c r="T72" s="15"/>
      <c r="U72" s="15"/>
      <c r="V72" s="15"/>
      <c r="W72" s="15"/>
    </row>
    <row r="73" spans="1:23" ht="18.75" customHeight="1">
      <c r="A73" s="22" t="s">
        <v>167</v>
      </c>
      <c r="B73" s="22"/>
      <c r="C73" s="22"/>
      <c r="D73" s="23"/>
      <c r="E73" s="23"/>
      <c r="F73" s="196"/>
      <c r="G73" s="23"/>
      <c r="H73" s="23"/>
      <c r="I73" s="23"/>
      <c r="J73" s="15"/>
      <c r="K73" s="15"/>
      <c r="L73" s="15"/>
      <c r="M73" s="15"/>
      <c r="N73" s="15"/>
      <c r="O73" s="15"/>
      <c r="P73" s="15"/>
      <c r="Q73" s="15"/>
      <c r="R73" s="15"/>
      <c r="S73" s="15"/>
      <c r="T73" s="15"/>
      <c r="U73" s="15"/>
      <c r="V73" s="15"/>
      <c r="W73" s="15"/>
    </row>
    <row r="74" spans="1:23" ht="18.75" customHeight="1">
      <c r="A74" s="22" t="s">
        <v>168</v>
      </c>
      <c r="B74" s="22"/>
      <c r="C74" s="22"/>
      <c r="D74" s="23"/>
      <c r="E74" s="23"/>
      <c r="F74" s="196"/>
      <c r="G74" s="23"/>
      <c r="H74" s="23"/>
      <c r="I74" s="23"/>
      <c r="J74" s="15"/>
      <c r="K74" s="15"/>
      <c r="L74" s="15"/>
      <c r="M74" s="15"/>
      <c r="N74" s="15"/>
      <c r="O74" s="15"/>
      <c r="P74" s="15"/>
      <c r="Q74" s="15"/>
      <c r="R74" s="15"/>
      <c r="S74" s="15"/>
      <c r="T74" s="15"/>
      <c r="U74" s="15"/>
      <c r="V74" s="15"/>
      <c r="W74" s="15"/>
    </row>
    <row r="75" spans="1:23" ht="18.75" customHeight="1">
      <c r="A75" s="22" t="s">
        <v>169</v>
      </c>
      <c r="B75" s="22"/>
      <c r="C75" s="22"/>
      <c r="D75" s="23"/>
      <c r="E75" s="23"/>
      <c r="F75" s="196"/>
      <c r="G75" s="23"/>
      <c r="H75" s="23"/>
      <c r="I75" s="23"/>
      <c r="J75" s="15"/>
      <c r="K75" s="15"/>
      <c r="L75" s="15"/>
      <c r="M75" s="15"/>
      <c r="N75" s="15"/>
      <c r="O75" s="15"/>
      <c r="P75" s="15"/>
      <c r="Q75" s="15"/>
      <c r="R75" s="15"/>
      <c r="S75" s="15"/>
      <c r="T75" s="15"/>
      <c r="U75" s="15"/>
      <c r="V75" s="15"/>
      <c r="W75" s="15"/>
    </row>
    <row r="76" spans="1:23" ht="18.75" customHeight="1">
      <c r="A76" s="22" t="s">
        <v>170</v>
      </c>
      <c r="B76" s="22"/>
      <c r="C76" s="22"/>
      <c r="D76" s="23"/>
      <c r="E76" s="23"/>
      <c r="F76" s="196"/>
      <c r="G76" s="23"/>
      <c r="H76" s="23"/>
      <c r="I76" s="23"/>
      <c r="J76" s="15"/>
      <c r="K76" s="15"/>
      <c r="L76" s="15"/>
      <c r="M76" s="15"/>
      <c r="N76" s="15"/>
      <c r="O76" s="15"/>
      <c r="P76" s="15"/>
      <c r="Q76" s="15"/>
      <c r="R76" s="15"/>
      <c r="S76" s="15"/>
      <c r="T76" s="15"/>
      <c r="U76" s="15"/>
      <c r="V76" s="15"/>
      <c r="W76" s="15"/>
    </row>
    <row r="77" spans="1:23" ht="18.75" customHeight="1">
      <c r="A77" s="22" t="s">
        <v>171</v>
      </c>
      <c r="B77" s="22"/>
      <c r="C77" s="22"/>
      <c r="D77" s="23"/>
      <c r="E77" s="23"/>
      <c r="F77" s="196"/>
      <c r="G77" s="23"/>
      <c r="H77" s="23"/>
      <c r="I77" s="23"/>
      <c r="J77" s="15"/>
      <c r="K77" s="15"/>
      <c r="L77" s="15"/>
      <c r="M77" s="15"/>
      <c r="N77" s="15"/>
      <c r="O77" s="15"/>
      <c r="P77" s="15"/>
      <c r="Q77" s="15"/>
      <c r="R77" s="15"/>
      <c r="S77" s="15"/>
      <c r="T77" s="15"/>
      <c r="U77" s="15"/>
      <c r="V77" s="15"/>
      <c r="W77" s="15"/>
    </row>
    <row r="78" spans="1:23" ht="18.75" customHeight="1">
      <c r="A78" s="22" t="s">
        <v>172</v>
      </c>
      <c r="B78" s="22"/>
      <c r="C78" s="22"/>
      <c r="D78" s="23"/>
      <c r="E78" s="23"/>
      <c r="F78" s="196"/>
      <c r="G78" s="23"/>
      <c r="H78" s="23"/>
      <c r="I78" s="23"/>
      <c r="J78" s="15"/>
      <c r="K78" s="15"/>
      <c r="L78" s="15"/>
      <c r="M78" s="15"/>
      <c r="N78" s="15"/>
      <c r="O78" s="15"/>
      <c r="P78" s="15"/>
      <c r="Q78" s="15"/>
      <c r="R78" s="15"/>
      <c r="S78" s="15"/>
      <c r="T78" s="15"/>
      <c r="U78" s="15"/>
      <c r="V78" s="15"/>
      <c r="W78" s="15"/>
    </row>
    <row r="79" spans="1:23" ht="18.75" customHeight="1">
      <c r="A79" s="22" t="s">
        <v>173</v>
      </c>
      <c r="B79" s="22"/>
      <c r="C79" s="22"/>
      <c r="D79" s="23"/>
      <c r="E79" s="23"/>
      <c r="F79" s="196"/>
      <c r="G79" s="23"/>
      <c r="H79" s="23"/>
      <c r="I79" s="23"/>
      <c r="J79" s="15"/>
      <c r="K79" s="15"/>
      <c r="L79" s="15"/>
      <c r="M79" s="15"/>
      <c r="N79" s="15"/>
      <c r="O79" s="15"/>
      <c r="P79" s="15"/>
      <c r="Q79" s="15"/>
      <c r="R79" s="15"/>
      <c r="S79" s="15"/>
      <c r="T79" s="15"/>
      <c r="U79" s="15"/>
      <c r="V79" s="15"/>
      <c r="W79" s="15"/>
    </row>
    <row r="80" spans="1:23" ht="18.75" customHeight="1">
      <c r="A80" s="22" t="s">
        <v>174</v>
      </c>
      <c r="B80" s="22"/>
      <c r="C80" s="22"/>
      <c r="D80" s="23"/>
      <c r="E80" s="23"/>
      <c r="F80" s="196"/>
      <c r="G80" s="23"/>
      <c r="H80" s="23"/>
      <c r="I80" s="23"/>
      <c r="J80" s="15"/>
      <c r="K80" s="15"/>
      <c r="L80" s="15"/>
      <c r="M80" s="15"/>
      <c r="N80" s="15"/>
      <c r="O80" s="15"/>
      <c r="P80" s="15"/>
      <c r="Q80" s="15"/>
      <c r="R80" s="15"/>
      <c r="S80" s="15"/>
      <c r="T80" s="15"/>
      <c r="U80" s="15"/>
      <c r="V80" s="15"/>
      <c r="W80" s="15"/>
    </row>
    <row r="81" spans="1:23" ht="18.75" customHeight="1">
      <c r="A81" s="22" t="s">
        <v>175</v>
      </c>
      <c r="B81" s="22"/>
      <c r="C81" s="22"/>
      <c r="D81" s="23"/>
      <c r="E81" s="23"/>
      <c r="F81" s="196"/>
      <c r="G81" s="23"/>
      <c r="H81" s="23"/>
      <c r="I81" s="23"/>
      <c r="J81" s="15"/>
      <c r="K81" s="15"/>
      <c r="L81" s="15"/>
      <c r="M81" s="15"/>
      <c r="N81" s="15"/>
      <c r="O81" s="15"/>
      <c r="P81" s="15"/>
      <c r="Q81" s="15"/>
      <c r="R81" s="15"/>
      <c r="S81" s="15"/>
      <c r="T81" s="15"/>
      <c r="U81" s="15"/>
      <c r="V81" s="15"/>
      <c r="W81" s="15"/>
    </row>
    <row r="82" spans="1:23" ht="18.75" customHeight="1">
      <c r="A82" s="22" t="s">
        <v>176</v>
      </c>
      <c r="B82" s="22"/>
      <c r="C82" s="22"/>
      <c r="D82" s="23"/>
      <c r="E82" s="23"/>
      <c r="F82" s="196"/>
      <c r="G82" s="23"/>
      <c r="H82" s="23"/>
      <c r="I82" s="23"/>
      <c r="J82" s="15"/>
      <c r="K82" s="15"/>
      <c r="L82" s="15"/>
      <c r="M82" s="15"/>
      <c r="N82" s="15"/>
      <c r="O82" s="15"/>
      <c r="P82" s="15"/>
      <c r="Q82" s="15"/>
      <c r="R82" s="15"/>
      <c r="S82" s="15"/>
      <c r="T82" s="15"/>
      <c r="U82" s="15"/>
      <c r="V82" s="15"/>
      <c r="W82" s="15"/>
    </row>
    <row r="83" spans="1:23" ht="18.75" customHeight="1">
      <c r="A83" s="211" t="s">
        <v>126</v>
      </c>
      <c r="B83" s="211" t="s">
        <v>451</v>
      </c>
      <c r="C83" s="211" t="s">
        <v>232</v>
      </c>
      <c r="D83" s="213" t="s">
        <v>179</v>
      </c>
      <c r="E83" s="213" t="s">
        <v>178</v>
      </c>
      <c r="F83" s="215" t="s">
        <v>128</v>
      </c>
      <c r="G83" s="208" t="s">
        <v>127</v>
      </c>
      <c r="H83" s="209"/>
      <c r="I83" s="210"/>
      <c r="J83" s="15"/>
      <c r="K83" s="15"/>
      <c r="L83" s="15"/>
      <c r="M83" s="15"/>
      <c r="N83" s="15"/>
      <c r="O83" s="15"/>
      <c r="P83" s="15"/>
      <c r="Q83" s="15"/>
      <c r="R83" s="15"/>
      <c r="S83" s="15"/>
      <c r="T83" s="15"/>
      <c r="U83" s="15"/>
      <c r="V83" s="15"/>
      <c r="W83" s="15"/>
    </row>
    <row r="84" spans="1:23" ht="18.75" customHeight="1">
      <c r="A84" s="212"/>
      <c r="B84" s="212"/>
      <c r="C84" s="212"/>
      <c r="D84" s="214"/>
      <c r="E84" s="214"/>
      <c r="F84" s="216"/>
      <c r="G84" s="160" t="s">
        <v>177</v>
      </c>
      <c r="H84" s="160" t="s">
        <v>130</v>
      </c>
      <c r="I84" s="160" t="s">
        <v>188</v>
      </c>
      <c r="J84" s="15"/>
      <c r="K84" s="15"/>
      <c r="L84" s="15"/>
      <c r="M84" s="15"/>
      <c r="N84" s="15"/>
      <c r="O84" s="15"/>
      <c r="P84" s="15"/>
      <c r="Q84" s="15"/>
      <c r="R84" s="15"/>
      <c r="S84" s="15"/>
      <c r="T84" s="15"/>
      <c r="U84" s="15"/>
      <c r="V84" s="15"/>
      <c r="W84" s="15"/>
    </row>
    <row r="85" spans="1:23" ht="18.75" customHeight="1">
      <c r="A85" s="158" t="s">
        <v>274</v>
      </c>
      <c r="B85" s="158"/>
      <c r="C85" s="22"/>
      <c r="D85" s="23"/>
      <c r="E85" s="23"/>
      <c r="F85" s="196"/>
      <c r="G85" s="23"/>
      <c r="H85" s="23"/>
      <c r="I85" s="23"/>
      <c r="J85" s="15"/>
      <c r="K85" s="15"/>
      <c r="L85" s="15"/>
      <c r="M85" s="15"/>
      <c r="N85" s="15"/>
      <c r="O85" s="15"/>
      <c r="P85" s="15"/>
      <c r="Q85" s="15"/>
      <c r="R85" s="15"/>
      <c r="S85" s="15"/>
      <c r="T85" s="15"/>
      <c r="U85" s="15"/>
      <c r="V85" s="15"/>
      <c r="W85" s="15"/>
    </row>
    <row r="86" spans="1:23" ht="18.75" customHeight="1">
      <c r="A86" s="158" t="s">
        <v>275</v>
      </c>
      <c r="B86" s="158"/>
      <c r="C86" s="22"/>
      <c r="D86" s="23"/>
      <c r="E86" s="23"/>
      <c r="F86" s="196"/>
      <c r="G86" s="23"/>
      <c r="H86" s="23"/>
      <c r="I86" s="23"/>
      <c r="J86" s="15"/>
      <c r="K86" s="15"/>
      <c r="L86" s="15"/>
      <c r="M86" s="15"/>
      <c r="N86" s="15"/>
      <c r="O86" s="15"/>
      <c r="P86" s="15"/>
      <c r="Q86" s="15"/>
      <c r="R86" s="15"/>
      <c r="S86" s="15"/>
      <c r="T86" s="15"/>
      <c r="U86" s="15"/>
      <c r="V86" s="15"/>
      <c r="W86" s="15"/>
    </row>
    <row r="87" spans="1:23" ht="18.75" customHeight="1">
      <c r="A87" s="158" t="s">
        <v>276</v>
      </c>
      <c r="B87" s="158"/>
      <c r="C87" s="22"/>
      <c r="D87" s="23"/>
      <c r="E87" s="23"/>
      <c r="F87" s="196"/>
      <c r="G87" s="23"/>
      <c r="H87" s="23"/>
      <c r="I87" s="23"/>
      <c r="J87" s="15"/>
      <c r="K87" s="15"/>
      <c r="L87" s="15"/>
      <c r="M87" s="15"/>
      <c r="N87" s="15"/>
      <c r="O87" s="15"/>
      <c r="P87" s="15"/>
      <c r="Q87" s="15"/>
      <c r="R87" s="15"/>
      <c r="S87" s="15"/>
      <c r="T87" s="15"/>
      <c r="U87" s="15"/>
      <c r="V87" s="15"/>
      <c r="W87" s="15"/>
    </row>
    <row r="88" spans="1:23" ht="18.75" customHeight="1">
      <c r="A88" s="158" t="s">
        <v>277</v>
      </c>
      <c r="B88" s="158"/>
      <c r="C88" s="22"/>
      <c r="D88" s="23"/>
      <c r="E88" s="23"/>
      <c r="F88" s="196"/>
      <c r="G88" s="23"/>
      <c r="H88" s="23"/>
      <c r="I88" s="23"/>
      <c r="J88" s="15"/>
      <c r="K88" s="15"/>
      <c r="L88" s="15"/>
      <c r="M88" s="15"/>
      <c r="N88" s="15"/>
      <c r="O88" s="15"/>
      <c r="P88" s="15"/>
      <c r="Q88" s="15"/>
      <c r="R88" s="15"/>
      <c r="S88" s="15"/>
      <c r="T88" s="15"/>
      <c r="U88" s="15"/>
      <c r="V88" s="15"/>
      <c r="W88" s="15"/>
    </row>
    <row r="89" spans="1:23" ht="18.75" customHeight="1">
      <c r="A89" s="158" t="s">
        <v>278</v>
      </c>
      <c r="B89" s="158"/>
      <c r="C89" s="22"/>
      <c r="D89" s="23"/>
      <c r="E89" s="23"/>
      <c r="F89" s="196"/>
      <c r="G89" s="23"/>
      <c r="H89" s="23"/>
      <c r="I89" s="23"/>
      <c r="J89" s="15"/>
      <c r="K89" s="15"/>
      <c r="L89" s="15"/>
      <c r="M89" s="15"/>
      <c r="N89" s="15"/>
      <c r="O89" s="15"/>
      <c r="P89" s="15"/>
      <c r="Q89" s="15"/>
      <c r="R89" s="15"/>
      <c r="S89" s="15"/>
      <c r="T89" s="15"/>
      <c r="U89" s="15"/>
      <c r="V89" s="15"/>
      <c r="W89" s="15"/>
    </row>
    <row r="90" spans="1:23" ht="18.75" customHeight="1">
      <c r="A90" s="158" t="s">
        <v>279</v>
      </c>
      <c r="B90" s="158"/>
      <c r="C90" s="22"/>
      <c r="D90" s="23"/>
      <c r="E90" s="23"/>
      <c r="F90" s="196"/>
      <c r="G90" s="23"/>
      <c r="H90" s="23"/>
      <c r="I90" s="23"/>
      <c r="J90" s="15"/>
      <c r="K90" s="15"/>
      <c r="L90" s="15"/>
      <c r="M90" s="15"/>
      <c r="N90" s="15"/>
      <c r="O90" s="15"/>
      <c r="P90" s="15"/>
      <c r="Q90" s="15"/>
      <c r="R90" s="15"/>
      <c r="S90" s="15"/>
      <c r="T90" s="15"/>
      <c r="U90" s="15"/>
      <c r="V90" s="15"/>
      <c r="W90" s="15"/>
    </row>
    <row r="91" spans="1:23" ht="18.75" customHeight="1">
      <c r="A91" s="158" t="s">
        <v>280</v>
      </c>
      <c r="B91" s="158"/>
      <c r="C91" s="22"/>
      <c r="D91" s="23"/>
      <c r="E91" s="23"/>
      <c r="F91" s="196"/>
      <c r="G91" s="23"/>
      <c r="H91" s="23"/>
      <c r="I91" s="23"/>
      <c r="J91" s="15"/>
      <c r="K91" s="15"/>
      <c r="L91" s="15"/>
      <c r="M91" s="15"/>
      <c r="N91" s="15"/>
      <c r="O91" s="15"/>
      <c r="P91" s="15"/>
      <c r="Q91" s="15"/>
      <c r="R91" s="15"/>
      <c r="S91" s="15"/>
      <c r="T91" s="15"/>
      <c r="U91" s="15"/>
      <c r="V91" s="15"/>
      <c r="W91" s="15"/>
    </row>
    <row r="92" spans="1:23" ht="18.75" customHeight="1">
      <c r="A92" s="158" t="s">
        <v>281</v>
      </c>
      <c r="B92" s="158"/>
      <c r="C92" s="22"/>
      <c r="D92" s="23"/>
      <c r="E92" s="23"/>
      <c r="F92" s="196"/>
      <c r="G92" s="23"/>
      <c r="H92" s="23"/>
      <c r="I92" s="23"/>
      <c r="J92" s="15"/>
      <c r="K92" s="15"/>
      <c r="L92" s="15"/>
      <c r="M92" s="15"/>
      <c r="N92" s="15"/>
      <c r="O92" s="15"/>
      <c r="P92" s="15"/>
      <c r="Q92" s="15"/>
      <c r="R92" s="15"/>
      <c r="S92" s="15"/>
      <c r="T92" s="15"/>
      <c r="U92" s="15"/>
      <c r="V92" s="15"/>
      <c r="W92" s="15"/>
    </row>
    <row r="93" spans="1:23" ht="18.75" customHeight="1">
      <c r="A93" s="158" t="s">
        <v>282</v>
      </c>
      <c r="B93" s="158"/>
      <c r="C93" s="22"/>
      <c r="D93" s="23"/>
      <c r="E93" s="23"/>
      <c r="F93" s="196"/>
      <c r="G93" s="23"/>
      <c r="H93" s="23"/>
      <c r="I93" s="23"/>
      <c r="J93" s="15"/>
      <c r="K93" s="15"/>
      <c r="L93" s="15"/>
      <c r="M93" s="15"/>
      <c r="N93" s="15"/>
      <c r="O93" s="15"/>
      <c r="P93" s="15"/>
      <c r="Q93" s="15"/>
      <c r="R93" s="15"/>
      <c r="S93" s="15"/>
      <c r="T93" s="15"/>
      <c r="U93" s="15"/>
      <c r="V93" s="15"/>
      <c r="W93" s="15"/>
    </row>
    <row r="94" spans="1:23" ht="18.75" customHeight="1">
      <c r="A94" s="158" t="s">
        <v>283</v>
      </c>
      <c r="B94" s="158"/>
      <c r="C94" s="22"/>
      <c r="D94" s="23"/>
      <c r="E94" s="23"/>
      <c r="F94" s="196"/>
      <c r="G94" s="23"/>
      <c r="H94" s="23"/>
      <c r="I94" s="23"/>
      <c r="J94" s="15"/>
      <c r="K94" s="15"/>
      <c r="L94" s="15"/>
      <c r="M94" s="15"/>
      <c r="N94" s="15"/>
      <c r="O94" s="15"/>
      <c r="P94" s="15"/>
      <c r="Q94" s="15"/>
      <c r="R94" s="15"/>
      <c r="S94" s="15"/>
      <c r="T94" s="15"/>
      <c r="U94" s="15"/>
      <c r="V94" s="15"/>
      <c r="W94" s="15"/>
    </row>
    <row r="95" spans="1:23" ht="18.75" customHeight="1">
      <c r="A95" s="158" t="s">
        <v>284</v>
      </c>
      <c r="B95" s="158"/>
      <c r="C95" s="22"/>
      <c r="D95" s="23"/>
      <c r="E95" s="23"/>
      <c r="F95" s="196"/>
      <c r="G95" s="23"/>
      <c r="H95" s="23"/>
      <c r="I95" s="23"/>
      <c r="J95" s="15"/>
      <c r="K95" s="15"/>
      <c r="L95" s="15"/>
      <c r="M95" s="15"/>
      <c r="N95" s="15"/>
      <c r="O95" s="15"/>
      <c r="P95" s="15"/>
      <c r="Q95" s="15"/>
      <c r="R95" s="15"/>
      <c r="S95" s="15"/>
      <c r="T95" s="15"/>
      <c r="U95" s="15"/>
      <c r="V95" s="15"/>
      <c r="W95" s="15"/>
    </row>
    <row r="96" spans="1:23" ht="18.75" customHeight="1">
      <c r="A96" s="158" t="s">
        <v>285</v>
      </c>
      <c r="B96" s="158"/>
      <c r="C96" s="22"/>
      <c r="D96" s="23"/>
      <c r="E96" s="23"/>
      <c r="F96" s="196"/>
      <c r="G96" s="23"/>
      <c r="H96" s="23"/>
      <c r="I96" s="23"/>
      <c r="J96" s="15"/>
      <c r="K96" s="15"/>
      <c r="L96" s="15"/>
      <c r="M96" s="15"/>
      <c r="N96" s="15"/>
      <c r="O96" s="15"/>
      <c r="P96" s="15"/>
      <c r="Q96" s="15"/>
      <c r="R96" s="15"/>
      <c r="S96" s="15"/>
      <c r="T96" s="15"/>
      <c r="U96" s="15"/>
      <c r="V96" s="15"/>
      <c r="W96" s="15"/>
    </row>
    <row r="97" spans="1:23" ht="18.75" customHeight="1">
      <c r="A97" s="158" t="s">
        <v>286</v>
      </c>
      <c r="B97" s="158"/>
      <c r="C97" s="22"/>
      <c r="D97" s="23"/>
      <c r="E97" s="23"/>
      <c r="F97" s="196"/>
      <c r="G97" s="23"/>
      <c r="H97" s="23"/>
      <c r="I97" s="23"/>
      <c r="J97" s="15"/>
      <c r="K97" s="15"/>
      <c r="L97" s="15"/>
      <c r="M97" s="15"/>
      <c r="N97" s="15"/>
      <c r="O97" s="15"/>
      <c r="P97" s="15"/>
      <c r="Q97" s="15"/>
      <c r="R97" s="15"/>
      <c r="S97" s="15"/>
      <c r="T97" s="15"/>
      <c r="U97" s="15"/>
      <c r="V97" s="15"/>
      <c r="W97" s="15"/>
    </row>
    <row r="98" spans="1:23" ht="18.75" customHeight="1">
      <c r="A98" s="158" t="s">
        <v>287</v>
      </c>
      <c r="B98" s="158"/>
      <c r="C98" s="22"/>
      <c r="D98" s="23"/>
      <c r="E98" s="23"/>
      <c r="F98" s="196"/>
      <c r="G98" s="23"/>
      <c r="H98" s="23"/>
      <c r="I98" s="23"/>
      <c r="J98" s="15"/>
      <c r="K98" s="15"/>
      <c r="L98" s="15"/>
      <c r="M98" s="15"/>
      <c r="N98" s="15"/>
      <c r="O98" s="15"/>
      <c r="P98" s="15"/>
      <c r="Q98" s="15"/>
      <c r="R98" s="15"/>
      <c r="S98" s="15"/>
      <c r="T98" s="15"/>
      <c r="U98" s="15"/>
      <c r="V98" s="15"/>
      <c r="W98" s="15"/>
    </row>
    <row r="99" spans="1:23" ht="18.75" customHeight="1">
      <c r="A99" s="158" t="s">
        <v>288</v>
      </c>
      <c r="B99" s="158"/>
      <c r="C99" s="22"/>
      <c r="D99" s="23"/>
      <c r="E99" s="23"/>
      <c r="F99" s="196"/>
      <c r="G99" s="23"/>
      <c r="H99" s="23"/>
      <c r="I99" s="23"/>
      <c r="J99" s="15"/>
      <c r="K99" s="15"/>
      <c r="L99" s="15"/>
      <c r="M99" s="15"/>
      <c r="N99" s="15"/>
      <c r="O99" s="15"/>
      <c r="P99" s="15"/>
      <c r="Q99" s="15"/>
      <c r="R99" s="15"/>
      <c r="S99" s="15"/>
      <c r="T99" s="15"/>
      <c r="U99" s="15"/>
      <c r="V99" s="15"/>
      <c r="W99" s="15"/>
    </row>
    <row r="100" spans="1:23" ht="18.75" customHeight="1">
      <c r="A100" s="158" t="s">
        <v>289</v>
      </c>
      <c r="B100" s="158"/>
      <c r="C100" s="22"/>
      <c r="D100" s="23"/>
      <c r="E100" s="23"/>
      <c r="F100" s="196"/>
      <c r="G100" s="23"/>
      <c r="H100" s="23"/>
      <c r="I100" s="23"/>
      <c r="J100" s="15"/>
      <c r="K100" s="15"/>
      <c r="L100" s="15"/>
      <c r="M100" s="15"/>
      <c r="N100" s="15"/>
      <c r="O100" s="15"/>
      <c r="P100" s="15"/>
      <c r="Q100" s="15"/>
      <c r="R100" s="15"/>
      <c r="S100" s="15"/>
      <c r="T100" s="15"/>
      <c r="U100" s="15"/>
      <c r="V100" s="15"/>
      <c r="W100" s="15"/>
    </row>
    <row r="101" spans="1:23" ht="18.75" customHeight="1">
      <c r="A101" s="158" t="s">
        <v>290</v>
      </c>
      <c r="B101" s="158"/>
      <c r="C101" s="22"/>
      <c r="D101" s="23"/>
      <c r="E101" s="23"/>
      <c r="F101" s="196"/>
      <c r="G101" s="23"/>
      <c r="H101" s="23"/>
      <c r="I101" s="23"/>
      <c r="J101" s="15"/>
      <c r="K101" s="15"/>
      <c r="L101" s="15"/>
      <c r="M101" s="15"/>
      <c r="N101" s="15"/>
      <c r="O101" s="15"/>
      <c r="P101" s="15"/>
      <c r="Q101" s="15"/>
      <c r="R101" s="15"/>
      <c r="S101" s="15"/>
      <c r="T101" s="15"/>
      <c r="U101" s="15"/>
      <c r="V101" s="15"/>
      <c r="W101" s="15"/>
    </row>
    <row r="102" spans="1:23" ht="18.75" customHeight="1">
      <c r="A102" s="158" t="s">
        <v>291</v>
      </c>
      <c r="B102" s="158"/>
      <c r="C102" s="22"/>
      <c r="D102" s="23"/>
      <c r="E102" s="23"/>
      <c r="F102" s="196"/>
      <c r="G102" s="23"/>
      <c r="H102" s="23"/>
      <c r="I102" s="23"/>
      <c r="J102" s="15"/>
      <c r="K102" s="15"/>
      <c r="L102" s="15"/>
      <c r="M102" s="15"/>
      <c r="N102" s="15"/>
      <c r="O102" s="15"/>
      <c r="P102" s="15"/>
      <c r="Q102" s="15"/>
      <c r="R102" s="15"/>
      <c r="S102" s="15"/>
      <c r="T102" s="15"/>
      <c r="U102" s="15"/>
      <c r="V102" s="15"/>
      <c r="W102" s="15"/>
    </row>
    <row r="103" spans="1:23" ht="18.75" customHeight="1">
      <c r="A103" s="158" t="s">
        <v>292</v>
      </c>
      <c r="B103" s="158"/>
      <c r="C103" s="22"/>
      <c r="D103" s="23"/>
      <c r="E103" s="23"/>
      <c r="F103" s="196"/>
      <c r="G103" s="23"/>
      <c r="H103" s="23"/>
      <c r="I103" s="23"/>
      <c r="J103" s="15"/>
      <c r="K103" s="15"/>
      <c r="L103" s="15"/>
      <c r="M103" s="15"/>
      <c r="N103" s="15"/>
      <c r="O103" s="15"/>
      <c r="P103" s="15"/>
      <c r="Q103" s="15"/>
      <c r="R103" s="15"/>
      <c r="S103" s="15"/>
      <c r="T103" s="15"/>
      <c r="U103" s="15"/>
      <c r="V103" s="15"/>
      <c r="W103" s="15"/>
    </row>
    <row r="104" spans="1:23" ht="18.75" customHeight="1">
      <c r="A104" s="158" t="s">
        <v>293</v>
      </c>
      <c r="B104" s="158"/>
      <c r="C104" s="22"/>
      <c r="D104" s="23"/>
      <c r="E104" s="23"/>
      <c r="F104" s="196"/>
      <c r="G104" s="23"/>
      <c r="H104" s="23"/>
      <c r="I104" s="23"/>
      <c r="J104" s="15"/>
      <c r="K104" s="15"/>
      <c r="L104" s="15"/>
      <c r="M104" s="15"/>
      <c r="N104" s="15"/>
      <c r="O104" s="15"/>
      <c r="P104" s="15"/>
      <c r="Q104" s="15"/>
      <c r="R104" s="15"/>
      <c r="S104" s="15"/>
      <c r="T104" s="15"/>
      <c r="U104" s="15"/>
      <c r="V104" s="15"/>
      <c r="W104" s="15"/>
    </row>
    <row r="105" spans="1:23" ht="18.75" customHeight="1">
      <c r="A105" s="158" t="s">
        <v>294</v>
      </c>
      <c r="B105" s="158"/>
      <c r="C105" s="22"/>
      <c r="D105" s="23"/>
      <c r="E105" s="23"/>
      <c r="F105" s="196"/>
      <c r="G105" s="23"/>
      <c r="H105" s="23"/>
      <c r="I105" s="23"/>
      <c r="J105" s="15"/>
      <c r="K105" s="15"/>
      <c r="L105" s="15"/>
      <c r="M105" s="15"/>
      <c r="N105" s="15"/>
      <c r="O105" s="15"/>
      <c r="P105" s="15"/>
      <c r="Q105" s="15"/>
      <c r="R105" s="15"/>
      <c r="S105" s="15"/>
      <c r="T105" s="15"/>
      <c r="U105" s="15"/>
      <c r="V105" s="15"/>
      <c r="W105" s="15"/>
    </row>
    <row r="106" spans="1:23" ht="18.75" customHeight="1">
      <c r="A106" s="158" t="s">
        <v>295</v>
      </c>
      <c r="B106" s="158"/>
      <c r="C106" s="22"/>
      <c r="D106" s="23"/>
      <c r="E106" s="23"/>
      <c r="F106" s="196"/>
      <c r="G106" s="23"/>
      <c r="H106" s="23"/>
      <c r="I106" s="23"/>
      <c r="J106" s="15"/>
      <c r="K106" s="15"/>
      <c r="L106" s="15"/>
      <c r="M106" s="15"/>
      <c r="N106" s="15"/>
      <c r="O106" s="15"/>
      <c r="P106" s="15"/>
      <c r="Q106" s="15"/>
      <c r="R106" s="15"/>
      <c r="S106" s="15"/>
      <c r="T106" s="15"/>
      <c r="U106" s="15"/>
      <c r="V106" s="15"/>
      <c r="W106" s="15"/>
    </row>
    <row r="107" spans="1:23" ht="18.75" customHeight="1">
      <c r="A107" s="158" t="s">
        <v>296</v>
      </c>
      <c r="B107" s="158"/>
      <c r="C107" s="22"/>
      <c r="D107" s="23"/>
      <c r="E107" s="23"/>
      <c r="F107" s="196"/>
      <c r="G107" s="23"/>
      <c r="H107" s="23"/>
      <c r="I107" s="23"/>
      <c r="J107" s="15"/>
      <c r="K107" s="15"/>
      <c r="L107" s="15"/>
      <c r="M107" s="15"/>
      <c r="N107" s="15"/>
      <c r="O107" s="15"/>
      <c r="P107" s="15"/>
      <c r="Q107" s="15"/>
      <c r="R107" s="15"/>
      <c r="S107" s="15"/>
      <c r="T107" s="15"/>
      <c r="U107" s="15"/>
      <c r="V107" s="15"/>
      <c r="W107" s="15"/>
    </row>
    <row r="108" spans="1:23" ht="18.75" customHeight="1">
      <c r="A108" s="158" t="s">
        <v>297</v>
      </c>
      <c r="B108" s="158"/>
      <c r="C108" s="22"/>
      <c r="D108" s="23"/>
      <c r="E108" s="23"/>
      <c r="F108" s="196"/>
      <c r="G108" s="23"/>
      <c r="H108" s="23"/>
      <c r="I108" s="23"/>
      <c r="J108" s="15"/>
      <c r="K108" s="15"/>
      <c r="L108" s="15"/>
      <c r="M108" s="15"/>
      <c r="N108" s="15"/>
      <c r="O108" s="15"/>
      <c r="P108" s="15"/>
      <c r="Q108" s="15"/>
      <c r="R108" s="15"/>
      <c r="S108" s="15"/>
      <c r="T108" s="15"/>
      <c r="U108" s="15"/>
      <c r="V108" s="15"/>
      <c r="W108" s="15"/>
    </row>
    <row r="109" spans="1:23" ht="18.75" customHeight="1">
      <c r="A109" s="211" t="s">
        <v>126</v>
      </c>
      <c r="B109" s="211" t="s">
        <v>451</v>
      </c>
      <c r="C109" s="211" t="s">
        <v>232</v>
      </c>
      <c r="D109" s="213" t="s">
        <v>179</v>
      </c>
      <c r="E109" s="213" t="s">
        <v>178</v>
      </c>
      <c r="F109" s="211" t="s">
        <v>128</v>
      </c>
      <c r="G109" s="208" t="s">
        <v>127</v>
      </c>
      <c r="H109" s="209"/>
      <c r="I109" s="210"/>
      <c r="J109" s="15"/>
      <c r="K109" s="15"/>
      <c r="L109" s="15"/>
      <c r="M109" s="15"/>
      <c r="N109" s="15"/>
      <c r="O109" s="15"/>
      <c r="P109" s="15"/>
      <c r="Q109" s="15"/>
      <c r="R109" s="15"/>
      <c r="S109" s="15"/>
      <c r="T109" s="15"/>
      <c r="U109" s="15"/>
      <c r="V109" s="15"/>
      <c r="W109" s="15"/>
    </row>
    <row r="110" spans="1:23" ht="18.75" customHeight="1">
      <c r="A110" s="212"/>
      <c r="B110" s="212"/>
      <c r="C110" s="212"/>
      <c r="D110" s="214"/>
      <c r="E110" s="214"/>
      <c r="F110" s="212"/>
      <c r="G110" s="160" t="s">
        <v>177</v>
      </c>
      <c r="H110" s="160" t="s">
        <v>130</v>
      </c>
      <c r="I110" s="160" t="s">
        <v>188</v>
      </c>
      <c r="J110" s="15"/>
      <c r="K110" s="15"/>
      <c r="L110" s="15"/>
      <c r="M110" s="15"/>
      <c r="N110" s="15"/>
      <c r="O110" s="15"/>
      <c r="P110" s="15"/>
      <c r="Q110" s="15"/>
      <c r="R110" s="15"/>
      <c r="S110" s="15"/>
      <c r="T110" s="15"/>
      <c r="U110" s="15"/>
      <c r="V110" s="15"/>
      <c r="W110" s="15"/>
    </row>
    <row r="111" spans="1:23" ht="18.75" customHeight="1">
      <c r="A111" s="158" t="s">
        <v>298</v>
      </c>
      <c r="B111" s="158"/>
      <c r="C111" s="22"/>
      <c r="D111" s="23"/>
      <c r="E111" s="23"/>
      <c r="F111" s="196"/>
      <c r="G111" s="23"/>
      <c r="H111" s="23"/>
      <c r="I111" s="23"/>
      <c r="J111" s="15"/>
      <c r="K111" s="15"/>
      <c r="L111" s="15"/>
      <c r="M111" s="15"/>
      <c r="N111" s="15"/>
      <c r="O111" s="15"/>
      <c r="P111" s="15"/>
      <c r="Q111" s="15"/>
      <c r="R111" s="15"/>
      <c r="S111" s="15"/>
      <c r="T111" s="15"/>
      <c r="U111" s="15"/>
      <c r="V111" s="15"/>
      <c r="W111" s="15"/>
    </row>
    <row r="112" spans="1:23" ht="18.75" customHeight="1">
      <c r="A112" s="158" t="s">
        <v>299</v>
      </c>
      <c r="B112" s="158"/>
      <c r="C112" s="22"/>
      <c r="D112" s="23"/>
      <c r="E112" s="23"/>
      <c r="F112" s="196"/>
      <c r="G112" s="23"/>
      <c r="H112" s="23"/>
      <c r="I112" s="23"/>
      <c r="J112" s="15"/>
      <c r="K112" s="15"/>
      <c r="L112" s="15"/>
      <c r="M112" s="15"/>
      <c r="N112" s="15"/>
      <c r="O112" s="15"/>
      <c r="P112" s="15"/>
      <c r="Q112" s="15"/>
      <c r="R112" s="15"/>
      <c r="S112" s="15"/>
      <c r="T112" s="15"/>
      <c r="U112" s="15"/>
      <c r="V112" s="15"/>
      <c r="W112" s="15"/>
    </row>
    <row r="113" spans="1:23" ht="18.75" customHeight="1">
      <c r="A113" s="158" t="s">
        <v>300</v>
      </c>
      <c r="B113" s="158"/>
      <c r="C113" s="22"/>
      <c r="D113" s="23"/>
      <c r="E113" s="23"/>
      <c r="F113" s="196"/>
      <c r="G113" s="23"/>
      <c r="H113" s="23"/>
      <c r="I113" s="23"/>
      <c r="J113" s="15"/>
      <c r="K113" s="15"/>
      <c r="L113" s="15"/>
      <c r="M113" s="15"/>
      <c r="N113" s="15"/>
      <c r="O113" s="15"/>
      <c r="P113" s="15"/>
      <c r="Q113" s="15"/>
      <c r="R113" s="15"/>
      <c r="S113" s="15"/>
      <c r="T113" s="15"/>
      <c r="U113" s="15"/>
      <c r="V113" s="15"/>
      <c r="W113" s="15"/>
    </row>
    <row r="114" spans="1:23" ht="18.75" customHeight="1">
      <c r="A114" s="158" t="s">
        <v>301</v>
      </c>
      <c r="B114" s="158"/>
      <c r="C114" s="22"/>
      <c r="D114" s="23"/>
      <c r="E114" s="23"/>
      <c r="F114" s="196"/>
      <c r="G114" s="23"/>
      <c r="H114" s="23"/>
      <c r="I114" s="23"/>
      <c r="J114" s="15"/>
      <c r="K114" s="15"/>
      <c r="L114" s="15"/>
      <c r="M114" s="15"/>
      <c r="N114" s="15"/>
      <c r="O114" s="15"/>
      <c r="P114" s="15"/>
      <c r="Q114" s="15"/>
      <c r="R114" s="15"/>
      <c r="S114" s="15"/>
      <c r="T114" s="15"/>
      <c r="U114" s="15"/>
      <c r="V114" s="15"/>
      <c r="W114" s="15"/>
    </row>
    <row r="115" spans="1:23" ht="18.75" customHeight="1">
      <c r="A115" s="158" t="s">
        <v>302</v>
      </c>
      <c r="B115" s="158"/>
      <c r="C115" s="22"/>
      <c r="D115" s="23"/>
      <c r="E115" s="23"/>
      <c r="F115" s="196"/>
      <c r="G115" s="23"/>
      <c r="H115" s="23"/>
      <c r="I115" s="23"/>
      <c r="J115" s="15"/>
      <c r="K115" s="15"/>
      <c r="L115" s="15"/>
      <c r="M115" s="15"/>
      <c r="N115" s="15"/>
      <c r="O115" s="15"/>
      <c r="P115" s="15"/>
      <c r="Q115" s="15"/>
      <c r="R115" s="15"/>
      <c r="S115" s="15"/>
      <c r="T115" s="15"/>
      <c r="U115" s="15"/>
      <c r="V115" s="15"/>
      <c r="W115" s="15"/>
    </row>
    <row r="116" spans="1:23" ht="18.75" customHeight="1">
      <c r="A116" s="158" t="s">
        <v>303</v>
      </c>
      <c r="B116" s="158"/>
      <c r="C116" s="22"/>
      <c r="D116" s="23"/>
      <c r="E116" s="23"/>
      <c r="F116" s="196"/>
      <c r="G116" s="23"/>
      <c r="H116" s="23"/>
      <c r="I116" s="23"/>
      <c r="J116" s="15"/>
      <c r="K116" s="15"/>
      <c r="L116" s="15"/>
      <c r="M116" s="15"/>
      <c r="N116" s="15"/>
      <c r="O116" s="15"/>
      <c r="P116" s="15"/>
      <c r="Q116" s="15"/>
      <c r="R116" s="15"/>
      <c r="S116" s="15"/>
      <c r="T116" s="15"/>
      <c r="U116" s="15"/>
      <c r="V116" s="15"/>
      <c r="W116" s="15"/>
    </row>
    <row r="117" spans="1:23" ht="18.75" customHeight="1">
      <c r="A117" s="158" t="s">
        <v>304</v>
      </c>
      <c r="B117" s="158"/>
      <c r="C117" s="22"/>
      <c r="D117" s="23"/>
      <c r="E117" s="23"/>
      <c r="F117" s="196"/>
      <c r="G117" s="23"/>
      <c r="H117" s="23"/>
      <c r="I117" s="23"/>
      <c r="J117" s="15"/>
      <c r="K117" s="15"/>
      <c r="L117" s="15"/>
      <c r="M117" s="15"/>
      <c r="N117" s="15"/>
      <c r="O117" s="15"/>
      <c r="P117" s="15"/>
      <c r="Q117" s="15"/>
      <c r="R117" s="15"/>
      <c r="S117" s="15"/>
      <c r="T117" s="15"/>
      <c r="U117" s="15"/>
      <c r="V117" s="15"/>
      <c r="W117" s="15"/>
    </row>
    <row r="118" spans="1:23" ht="18.75" customHeight="1">
      <c r="A118" s="158" t="s">
        <v>305</v>
      </c>
      <c r="B118" s="158"/>
      <c r="C118" s="22"/>
      <c r="D118" s="23"/>
      <c r="E118" s="23"/>
      <c r="F118" s="196"/>
      <c r="G118" s="23"/>
      <c r="H118" s="23"/>
      <c r="I118" s="23"/>
      <c r="J118" s="15"/>
      <c r="K118" s="15"/>
      <c r="L118" s="15"/>
      <c r="M118" s="15"/>
      <c r="N118" s="15"/>
      <c r="O118" s="15"/>
      <c r="P118" s="15"/>
      <c r="Q118" s="15"/>
      <c r="R118" s="15"/>
      <c r="S118" s="15"/>
      <c r="T118" s="15"/>
      <c r="U118" s="15"/>
      <c r="V118" s="15"/>
      <c r="W118" s="15"/>
    </row>
    <row r="119" spans="1:23" ht="18.75" customHeight="1">
      <c r="A119" s="158" t="s">
        <v>306</v>
      </c>
      <c r="B119" s="158"/>
      <c r="C119" s="22"/>
      <c r="D119" s="23"/>
      <c r="E119" s="23"/>
      <c r="F119" s="196"/>
      <c r="G119" s="23"/>
      <c r="H119" s="23"/>
      <c r="I119" s="23"/>
      <c r="J119" s="15"/>
      <c r="K119" s="15"/>
      <c r="L119" s="15"/>
      <c r="M119" s="15"/>
      <c r="N119" s="15"/>
      <c r="O119" s="15"/>
      <c r="P119" s="15"/>
      <c r="Q119" s="15"/>
      <c r="R119" s="15"/>
      <c r="S119" s="15"/>
      <c r="T119" s="15"/>
      <c r="U119" s="15"/>
      <c r="V119" s="15"/>
      <c r="W119" s="15"/>
    </row>
    <row r="120" spans="1:23" ht="18.75" customHeight="1">
      <c r="A120" s="158" t="s">
        <v>307</v>
      </c>
      <c r="B120" s="158"/>
      <c r="C120" s="22"/>
      <c r="D120" s="23"/>
      <c r="E120" s="23"/>
      <c r="F120" s="196"/>
      <c r="G120" s="23"/>
      <c r="H120" s="23"/>
      <c r="I120" s="23"/>
      <c r="J120" s="15"/>
      <c r="K120" s="15"/>
      <c r="L120" s="15"/>
      <c r="M120" s="15"/>
      <c r="N120" s="15"/>
      <c r="O120" s="15"/>
      <c r="P120" s="15"/>
      <c r="Q120" s="15"/>
      <c r="R120" s="15"/>
      <c r="S120" s="15"/>
      <c r="T120" s="15"/>
      <c r="U120" s="15"/>
      <c r="V120" s="15"/>
      <c r="W120" s="15"/>
    </row>
    <row r="121" spans="1:23" ht="18.75" customHeight="1">
      <c r="A121" s="158" t="s">
        <v>308</v>
      </c>
      <c r="B121" s="158"/>
      <c r="C121" s="22"/>
      <c r="D121" s="23"/>
      <c r="E121" s="23"/>
      <c r="F121" s="196"/>
      <c r="G121" s="23"/>
      <c r="H121" s="23"/>
      <c r="I121" s="23"/>
      <c r="J121" s="15"/>
      <c r="K121" s="15"/>
      <c r="L121" s="15"/>
      <c r="M121" s="15"/>
      <c r="N121" s="15"/>
      <c r="O121" s="15"/>
      <c r="P121" s="15"/>
      <c r="Q121" s="15"/>
      <c r="R121" s="15"/>
      <c r="S121" s="15"/>
      <c r="T121" s="15"/>
      <c r="U121" s="15"/>
      <c r="V121" s="15"/>
      <c r="W121" s="15"/>
    </row>
    <row r="122" spans="1:23" ht="18.75" customHeight="1">
      <c r="A122" s="158" t="s">
        <v>309</v>
      </c>
      <c r="B122" s="158"/>
      <c r="C122" s="22"/>
      <c r="D122" s="23"/>
      <c r="E122" s="23"/>
      <c r="F122" s="196"/>
      <c r="G122" s="23"/>
      <c r="H122" s="23"/>
      <c r="I122" s="23"/>
      <c r="J122" s="15"/>
      <c r="K122" s="15"/>
      <c r="L122" s="15"/>
      <c r="M122" s="15"/>
      <c r="N122" s="15"/>
      <c r="O122" s="15"/>
      <c r="P122" s="15"/>
      <c r="Q122" s="15"/>
      <c r="R122" s="15"/>
      <c r="S122" s="15"/>
      <c r="T122" s="15"/>
      <c r="U122" s="15"/>
      <c r="V122" s="15"/>
      <c r="W122" s="15"/>
    </row>
    <row r="123" spans="1:23" ht="18.75" customHeight="1">
      <c r="A123" s="158" t="s">
        <v>310</v>
      </c>
      <c r="B123" s="158"/>
      <c r="C123" s="22"/>
      <c r="D123" s="23"/>
      <c r="E123" s="23"/>
      <c r="F123" s="196"/>
      <c r="G123" s="23"/>
      <c r="H123" s="23"/>
      <c r="I123" s="23"/>
      <c r="J123" s="15"/>
      <c r="K123" s="15"/>
      <c r="L123" s="15"/>
      <c r="M123" s="15"/>
      <c r="N123" s="15"/>
      <c r="O123" s="15"/>
      <c r="P123" s="15"/>
      <c r="Q123" s="15"/>
      <c r="R123" s="15"/>
      <c r="S123" s="15"/>
      <c r="T123" s="15"/>
      <c r="U123" s="15"/>
      <c r="V123" s="15"/>
      <c r="W123" s="15"/>
    </row>
    <row r="124" spans="1:23" ht="18.75" customHeight="1">
      <c r="A124" s="158" t="s">
        <v>311</v>
      </c>
      <c r="B124" s="158"/>
      <c r="C124" s="22"/>
      <c r="D124" s="23"/>
      <c r="E124" s="23"/>
      <c r="F124" s="196"/>
      <c r="G124" s="23"/>
      <c r="H124" s="23"/>
      <c r="I124" s="23"/>
      <c r="J124" s="15"/>
      <c r="K124" s="15"/>
      <c r="L124" s="15"/>
      <c r="M124" s="15"/>
      <c r="N124" s="15"/>
      <c r="O124" s="15"/>
      <c r="P124" s="15"/>
      <c r="Q124" s="15"/>
      <c r="R124" s="15"/>
      <c r="S124" s="15"/>
      <c r="T124" s="15"/>
      <c r="U124" s="15"/>
      <c r="V124" s="15"/>
      <c r="W124" s="15"/>
    </row>
    <row r="125" spans="1:23" ht="18.75" customHeight="1">
      <c r="A125" s="158" t="s">
        <v>312</v>
      </c>
      <c r="B125" s="158"/>
      <c r="C125" s="22"/>
      <c r="D125" s="23"/>
      <c r="E125" s="23"/>
      <c r="F125" s="196"/>
      <c r="G125" s="23"/>
      <c r="H125" s="23"/>
      <c r="I125" s="23"/>
      <c r="J125" s="15"/>
      <c r="K125" s="15"/>
      <c r="L125" s="15"/>
      <c r="M125" s="15"/>
      <c r="N125" s="15"/>
      <c r="O125" s="15"/>
      <c r="P125" s="15"/>
      <c r="Q125" s="15"/>
      <c r="R125" s="15"/>
      <c r="S125" s="15"/>
      <c r="T125" s="15"/>
      <c r="U125" s="15"/>
      <c r="V125" s="15"/>
      <c r="W125" s="15"/>
    </row>
    <row r="126" spans="1:23" ht="18.75" customHeight="1">
      <c r="A126" s="158" t="s">
        <v>313</v>
      </c>
      <c r="B126" s="158"/>
      <c r="C126" s="22"/>
      <c r="D126" s="23"/>
      <c r="E126" s="23"/>
      <c r="F126" s="196"/>
      <c r="G126" s="23"/>
      <c r="H126" s="23"/>
      <c r="I126" s="23"/>
      <c r="J126" s="15"/>
      <c r="K126" s="15"/>
      <c r="L126" s="15"/>
      <c r="M126" s="15"/>
      <c r="N126" s="15"/>
      <c r="O126" s="15"/>
      <c r="P126" s="15"/>
      <c r="Q126" s="15"/>
      <c r="R126" s="15"/>
      <c r="S126" s="15"/>
      <c r="T126" s="15"/>
      <c r="U126" s="15"/>
      <c r="V126" s="15"/>
      <c r="W126" s="15"/>
    </row>
    <row r="127" spans="1:23" ht="18.75" customHeight="1">
      <c r="A127" s="158" t="s">
        <v>314</v>
      </c>
      <c r="B127" s="158"/>
      <c r="C127" s="22"/>
      <c r="D127" s="23"/>
      <c r="E127" s="23"/>
      <c r="F127" s="196"/>
      <c r="G127" s="23"/>
      <c r="H127" s="23"/>
      <c r="I127" s="23"/>
      <c r="J127" s="15"/>
      <c r="K127" s="15"/>
      <c r="L127" s="15"/>
      <c r="M127" s="15"/>
      <c r="N127" s="15"/>
      <c r="O127" s="15"/>
      <c r="P127" s="15"/>
      <c r="Q127" s="15"/>
      <c r="R127" s="15"/>
      <c r="S127" s="15"/>
      <c r="T127" s="15"/>
      <c r="U127" s="15"/>
      <c r="V127" s="15"/>
      <c r="W127" s="15"/>
    </row>
    <row r="128" spans="1:23" ht="18.75" customHeight="1">
      <c r="A128" s="158" t="s">
        <v>315</v>
      </c>
      <c r="B128" s="158"/>
      <c r="C128" s="22"/>
      <c r="D128" s="23"/>
      <c r="E128" s="23"/>
      <c r="F128" s="196"/>
      <c r="G128" s="23"/>
      <c r="H128" s="23"/>
      <c r="I128" s="23"/>
      <c r="J128" s="15"/>
      <c r="K128" s="15"/>
      <c r="L128" s="15"/>
      <c r="M128" s="15"/>
      <c r="N128" s="15"/>
      <c r="O128" s="15"/>
      <c r="P128" s="15"/>
      <c r="Q128" s="15"/>
      <c r="R128" s="15"/>
      <c r="S128" s="15"/>
      <c r="T128" s="15"/>
      <c r="U128" s="15"/>
      <c r="V128" s="15"/>
      <c r="W128" s="15"/>
    </row>
    <row r="129" spans="1:23" ht="18.75" customHeight="1">
      <c r="A129" s="158" t="s">
        <v>316</v>
      </c>
      <c r="B129" s="158"/>
      <c r="C129" s="22"/>
      <c r="D129" s="23"/>
      <c r="E129" s="23"/>
      <c r="F129" s="196"/>
      <c r="G129" s="23"/>
      <c r="H129" s="23"/>
      <c r="I129" s="23"/>
      <c r="J129" s="15"/>
      <c r="K129" s="15"/>
      <c r="L129" s="15"/>
      <c r="M129" s="15"/>
      <c r="N129" s="15"/>
      <c r="O129" s="15"/>
      <c r="P129" s="15"/>
      <c r="Q129" s="15"/>
      <c r="R129" s="15"/>
      <c r="S129" s="15"/>
      <c r="T129" s="15"/>
      <c r="U129" s="15"/>
      <c r="V129" s="15"/>
      <c r="W129" s="15"/>
    </row>
    <row r="130" spans="1:23" ht="18.75" customHeight="1">
      <c r="A130" s="158" t="s">
        <v>317</v>
      </c>
      <c r="B130" s="158"/>
      <c r="C130" s="22"/>
      <c r="D130" s="23"/>
      <c r="E130" s="23"/>
      <c r="F130" s="196"/>
      <c r="G130" s="23"/>
      <c r="H130" s="23"/>
      <c r="I130" s="23"/>
      <c r="J130" s="15"/>
      <c r="K130" s="15"/>
      <c r="L130" s="15"/>
      <c r="M130" s="15"/>
      <c r="N130" s="15"/>
      <c r="O130" s="15"/>
      <c r="P130" s="15"/>
      <c r="Q130" s="15"/>
      <c r="R130" s="15"/>
      <c r="S130" s="15"/>
      <c r="T130" s="15"/>
      <c r="U130" s="15"/>
      <c r="V130" s="15"/>
      <c r="W130" s="15"/>
    </row>
    <row r="131" spans="1:23" ht="18.75" customHeight="1">
      <c r="A131" s="158" t="s">
        <v>318</v>
      </c>
      <c r="B131" s="158"/>
      <c r="C131" s="22"/>
      <c r="D131" s="23"/>
      <c r="E131" s="23"/>
      <c r="F131" s="196"/>
      <c r="G131" s="23"/>
      <c r="H131" s="23"/>
      <c r="I131" s="23"/>
      <c r="J131" s="15"/>
      <c r="K131" s="15"/>
      <c r="L131" s="15"/>
      <c r="M131" s="15"/>
      <c r="N131" s="15"/>
      <c r="O131" s="15"/>
      <c r="P131" s="15"/>
      <c r="Q131" s="15"/>
      <c r="R131" s="15"/>
      <c r="S131" s="15"/>
      <c r="T131" s="15"/>
      <c r="U131" s="15"/>
      <c r="V131" s="15"/>
      <c r="W131" s="15"/>
    </row>
    <row r="132" spans="1:23" ht="18.75" customHeight="1">
      <c r="A132" s="158" t="s">
        <v>319</v>
      </c>
      <c r="B132" s="158"/>
      <c r="C132" s="22"/>
      <c r="D132" s="23"/>
      <c r="E132" s="23"/>
      <c r="F132" s="196"/>
      <c r="G132" s="23"/>
      <c r="H132" s="23"/>
      <c r="I132" s="23"/>
      <c r="J132" s="15"/>
      <c r="K132" s="15"/>
      <c r="L132" s="15"/>
      <c r="M132" s="15"/>
      <c r="N132" s="15"/>
      <c r="O132" s="15"/>
      <c r="P132" s="15"/>
      <c r="Q132" s="15"/>
      <c r="R132" s="15"/>
      <c r="S132" s="15"/>
      <c r="T132" s="15"/>
      <c r="U132" s="15"/>
      <c r="V132" s="15"/>
      <c r="W132" s="15"/>
    </row>
    <row r="133" spans="1:23" ht="18.75" customHeight="1">
      <c r="A133" s="158" t="s">
        <v>320</v>
      </c>
      <c r="B133" s="158"/>
      <c r="C133" s="22"/>
      <c r="D133" s="23"/>
      <c r="E133" s="23"/>
      <c r="F133" s="196"/>
      <c r="G133" s="23"/>
      <c r="H133" s="23"/>
      <c r="I133" s="23"/>
      <c r="J133" s="15"/>
      <c r="K133" s="15"/>
      <c r="L133" s="15"/>
      <c r="M133" s="15"/>
      <c r="N133" s="15"/>
      <c r="O133" s="15"/>
      <c r="P133" s="15"/>
      <c r="Q133" s="15"/>
      <c r="R133" s="15"/>
      <c r="S133" s="15"/>
      <c r="T133" s="15"/>
      <c r="U133" s="15"/>
      <c r="V133" s="15"/>
      <c r="W133" s="15"/>
    </row>
    <row r="134" spans="1:23" ht="18.75" customHeight="1">
      <c r="A134" s="158" t="s">
        <v>321</v>
      </c>
      <c r="B134" s="158"/>
      <c r="C134" s="22"/>
      <c r="D134" s="23"/>
      <c r="E134" s="23"/>
      <c r="F134" s="196"/>
      <c r="G134" s="23"/>
      <c r="H134" s="23"/>
      <c r="I134" s="23"/>
      <c r="J134" s="15"/>
      <c r="K134" s="15"/>
      <c r="L134" s="15"/>
      <c r="M134" s="15"/>
      <c r="N134" s="15"/>
      <c r="O134" s="15"/>
      <c r="P134" s="15"/>
      <c r="Q134" s="15"/>
      <c r="R134" s="15"/>
      <c r="S134" s="15"/>
      <c r="T134" s="15"/>
      <c r="U134" s="15"/>
      <c r="V134" s="15"/>
      <c r="W134" s="15"/>
    </row>
    <row r="135" spans="1:23">
      <c r="F135" s="13"/>
    </row>
  </sheetData>
  <mergeCells count="46">
    <mergeCell ref="G57:I57"/>
    <mergeCell ref="A57:A58"/>
    <mergeCell ref="C57:C58"/>
    <mergeCell ref="D57:D58"/>
    <mergeCell ref="E57:E58"/>
    <mergeCell ref="F57:F58"/>
    <mergeCell ref="B57:B58"/>
    <mergeCell ref="A1:I1"/>
    <mergeCell ref="H10:I10"/>
    <mergeCell ref="H16:I16"/>
    <mergeCell ref="H17:I17"/>
    <mergeCell ref="H18:I18"/>
    <mergeCell ref="H11:I11"/>
    <mergeCell ref="H12:I12"/>
    <mergeCell ref="D4:F4"/>
    <mergeCell ref="D5:F5"/>
    <mergeCell ref="H13:I13"/>
    <mergeCell ref="H14:I14"/>
    <mergeCell ref="D7:F7"/>
    <mergeCell ref="H15:I15"/>
    <mergeCell ref="D6:F6"/>
    <mergeCell ref="D3:F3"/>
    <mergeCell ref="G33:I33"/>
    <mergeCell ref="A22:I22"/>
    <mergeCell ref="H20:I20"/>
    <mergeCell ref="H19:I19"/>
    <mergeCell ref="A33:A34"/>
    <mergeCell ref="F33:F34"/>
    <mergeCell ref="D33:D34"/>
    <mergeCell ref="C33:C34"/>
    <mergeCell ref="E33:E34"/>
    <mergeCell ref="B33:B34"/>
    <mergeCell ref="G109:I109"/>
    <mergeCell ref="G83:I83"/>
    <mergeCell ref="A83:A84"/>
    <mergeCell ref="C83:C84"/>
    <mergeCell ref="D83:D84"/>
    <mergeCell ref="E83:E84"/>
    <mergeCell ref="F83:F84"/>
    <mergeCell ref="F109:F110"/>
    <mergeCell ref="A109:A110"/>
    <mergeCell ref="C109:C110"/>
    <mergeCell ref="D109:D110"/>
    <mergeCell ref="E109:E110"/>
    <mergeCell ref="B83:B84"/>
    <mergeCell ref="B109:B110"/>
  </mergeCells>
  <dataValidations count="1">
    <dataValidation type="list" allowBlank="1" showInputMessage="1" showErrorMessage="1" sqref="H11:H20">
      <formula1>Kennzeichen</formula1>
    </dataValidation>
  </dataValidations>
  <pageMargins left="0.7" right="0.57291666666666663" top="0.78740157499999996" bottom="0.78740157499999996" header="0.3" footer="0.3"/>
  <pageSetup paperSize="9" orientation="landscape" r:id="rId1"/>
  <headerFooter>
    <oddHeader>&amp;L&amp;"Arial,Standard"Teilnehmendenliste&amp;C&amp;"Arial,Standard"AEJ&amp;R&amp;"Arial,Standard"DPSG Bayern
&amp;8Version 2.0/ 2019</oddHeader>
    <oddFooter>&amp;R&amp;"Arial,Standard"&amp;10 Seite &amp;P von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I41"/>
  <sheetViews>
    <sheetView workbookViewId="0">
      <selection activeCell="A21" sqref="A21"/>
    </sheetView>
  </sheetViews>
  <sheetFormatPr baseColWidth="10" defaultRowHeight="15"/>
  <cols>
    <col min="1" max="1" width="80.5703125" bestFit="1" customWidth="1"/>
    <col min="2" max="2" width="59.28515625" customWidth="1"/>
    <col min="3" max="3" width="9" bestFit="1" customWidth="1"/>
  </cols>
  <sheetData>
    <row r="1" spans="1:9">
      <c r="A1" s="141" t="s">
        <v>21</v>
      </c>
      <c r="B1" s="141"/>
      <c r="C1" s="141"/>
      <c r="D1" s="2"/>
      <c r="E1" s="2"/>
      <c r="F1" s="2"/>
      <c r="G1" s="2"/>
      <c r="H1" s="2"/>
      <c r="I1" s="1"/>
    </row>
    <row r="2" spans="1:9">
      <c r="A2" s="141"/>
      <c r="B2" s="141"/>
      <c r="C2" s="141"/>
      <c r="D2" s="2"/>
      <c r="E2" s="2"/>
      <c r="F2" s="2"/>
      <c r="G2" s="2"/>
      <c r="H2" s="2"/>
      <c r="I2" s="1"/>
    </row>
    <row r="3" spans="1:9">
      <c r="A3" s="141" t="s">
        <v>22</v>
      </c>
      <c r="B3" s="141"/>
      <c r="C3" s="141"/>
      <c r="D3" s="2"/>
      <c r="E3" s="2"/>
      <c r="F3" s="2"/>
      <c r="G3" s="2"/>
      <c r="H3" s="2"/>
      <c r="I3" s="1"/>
    </row>
    <row r="4" spans="1:9">
      <c r="A4" s="141"/>
      <c r="B4" s="141"/>
      <c r="C4" s="141"/>
      <c r="D4" s="2"/>
      <c r="E4" s="2"/>
      <c r="F4" s="2"/>
      <c r="G4" s="2"/>
      <c r="H4" s="2"/>
      <c r="I4" s="1"/>
    </row>
    <row r="5" spans="1:9">
      <c r="A5" s="142"/>
      <c r="B5" s="142"/>
      <c r="C5" s="142"/>
      <c r="D5" s="3"/>
      <c r="E5" s="3"/>
      <c r="F5" s="3"/>
      <c r="G5" s="3"/>
      <c r="H5" s="3"/>
    </row>
    <row r="6" spans="1:9">
      <c r="A6" s="143" t="s">
        <v>25</v>
      </c>
      <c r="B6" s="143" t="s">
        <v>27</v>
      </c>
      <c r="C6" s="143" t="s">
        <v>26</v>
      </c>
    </row>
    <row r="7" spans="1:9">
      <c r="A7" s="144" t="s">
        <v>63</v>
      </c>
      <c r="B7" s="145" t="s">
        <v>64</v>
      </c>
      <c r="C7" s="146" t="s">
        <v>4</v>
      </c>
    </row>
    <row r="8" spans="1:9">
      <c r="A8" s="144" t="s">
        <v>65</v>
      </c>
      <c r="B8" s="145" t="s">
        <v>66</v>
      </c>
      <c r="C8" s="146" t="s">
        <v>5</v>
      </c>
    </row>
    <row r="9" spans="1:9" ht="24">
      <c r="A9" s="144" t="s">
        <v>67</v>
      </c>
      <c r="B9" s="145" t="s">
        <v>68</v>
      </c>
      <c r="C9" s="146" t="s">
        <v>6</v>
      </c>
    </row>
    <row r="10" spans="1:9" ht="36">
      <c r="A10" s="144" t="s">
        <v>102</v>
      </c>
      <c r="B10" s="145" t="s">
        <v>69</v>
      </c>
      <c r="C10" s="146" t="s">
        <v>7</v>
      </c>
    </row>
    <row r="11" spans="1:9" ht="48">
      <c r="A11" s="144" t="s">
        <v>91</v>
      </c>
      <c r="B11" s="145" t="s">
        <v>70</v>
      </c>
      <c r="C11" s="146" t="s">
        <v>8</v>
      </c>
    </row>
    <row r="12" spans="1:9">
      <c r="A12" s="144" t="s">
        <v>71</v>
      </c>
      <c r="B12" s="145" t="s">
        <v>72</v>
      </c>
      <c r="C12" s="146" t="s">
        <v>9</v>
      </c>
    </row>
    <row r="13" spans="1:9" ht="24">
      <c r="A13" s="144" t="s">
        <v>73</v>
      </c>
      <c r="B13" s="145" t="s">
        <v>74</v>
      </c>
      <c r="C13" s="146" t="s">
        <v>10</v>
      </c>
    </row>
    <row r="14" spans="1:9" ht="24">
      <c r="A14" s="144" t="s">
        <v>75</v>
      </c>
      <c r="B14" s="145" t="s">
        <v>76</v>
      </c>
      <c r="C14" s="146" t="s">
        <v>11</v>
      </c>
    </row>
    <row r="15" spans="1:9" ht="24">
      <c r="A15" s="144" t="s">
        <v>77</v>
      </c>
      <c r="B15" s="145" t="s">
        <v>78</v>
      </c>
      <c r="C15" s="146" t="s">
        <v>12</v>
      </c>
    </row>
    <row r="16" spans="1:9">
      <c r="A16" s="144" t="s">
        <v>79</v>
      </c>
      <c r="B16" s="145" t="s">
        <v>80</v>
      </c>
      <c r="C16" s="146" t="s">
        <v>13</v>
      </c>
    </row>
    <row r="17" spans="1:3">
      <c r="A17" s="147" t="s">
        <v>81</v>
      </c>
      <c r="B17" s="148" t="s">
        <v>82</v>
      </c>
      <c r="C17" s="149" t="s">
        <v>14</v>
      </c>
    </row>
    <row r="18" spans="1:3" ht="24">
      <c r="A18" s="144" t="s">
        <v>83</v>
      </c>
      <c r="B18" s="145" t="s">
        <v>84</v>
      </c>
      <c r="C18" s="146" t="s">
        <v>15</v>
      </c>
    </row>
    <row r="19" spans="1:3">
      <c r="A19" s="144" t="s">
        <v>89</v>
      </c>
      <c r="B19" s="145" t="s">
        <v>90</v>
      </c>
      <c r="C19" s="146" t="s">
        <v>16</v>
      </c>
    </row>
    <row r="20" spans="1:3" ht="24">
      <c r="A20" s="150" t="s">
        <v>85</v>
      </c>
      <c r="B20" s="151" t="s">
        <v>86</v>
      </c>
      <c r="C20" s="152" t="s">
        <v>17</v>
      </c>
    </row>
    <row r="21" spans="1:3" ht="25.5" customHeight="1">
      <c r="A21" s="150" t="s">
        <v>87</v>
      </c>
      <c r="B21" s="151" t="s">
        <v>88</v>
      </c>
      <c r="C21" s="152" t="s">
        <v>18</v>
      </c>
    </row>
    <row r="22" spans="1:3">
      <c r="A22" s="144" t="s">
        <v>23</v>
      </c>
      <c r="B22" s="145"/>
      <c r="C22" s="146" t="s">
        <v>19</v>
      </c>
    </row>
    <row r="23" spans="1:3">
      <c r="A23" s="144" t="s">
        <v>24</v>
      </c>
      <c r="B23" s="145"/>
      <c r="C23" s="146" t="s">
        <v>20</v>
      </c>
    </row>
    <row r="24" spans="1:3">
      <c r="A24" s="77"/>
      <c r="B24" s="77"/>
      <c r="C24" s="77"/>
    </row>
    <row r="25" spans="1:3">
      <c r="A25" s="77"/>
      <c r="B25" s="77"/>
      <c r="C25" s="77"/>
    </row>
    <row r="26" spans="1:3">
      <c r="A26" s="77" t="s">
        <v>186</v>
      </c>
      <c r="B26" s="77"/>
      <c r="C26" s="77"/>
    </row>
    <row r="27" spans="1:3">
      <c r="A27" s="77" t="s">
        <v>183</v>
      </c>
      <c r="B27" s="77"/>
      <c r="C27" s="77"/>
    </row>
    <row r="28" spans="1:3">
      <c r="A28" s="77" t="s">
        <v>184</v>
      </c>
      <c r="B28" s="77"/>
      <c r="C28" s="77"/>
    </row>
    <row r="29" spans="1:3">
      <c r="A29" s="77" t="s">
        <v>185</v>
      </c>
      <c r="B29" s="77"/>
      <c r="C29" s="77"/>
    </row>
    <row r="30" spans="1:3">
      <c r="A30" s="77" t="s">
        <v>271</v>
      </c>
      <c r="B30" s="77"/>
      <c r="C30" s="77"/>
    </row>
    <row r="31" spans="1:3">
      <c r="A31" s="77" t="s">
        <v>272</v>
      </c>
      <c r="B31" s="77"/>
      <c r="C31" s="77"/>
    </row>
    <row r="32" spans="1:3">
      <c r="A32" s="77"/>
      <c r="B32" s="77"/>
      <c r="C32" s="77"/>
    </row>
    <row r="34" spans="1:2">
      <c r="A34" s="182"/>
      <c r="B34" s="181"/>
    </row>
    <row r="35" spans="1:2">
      <c r="A35" s="181"/>
      <c r="B35" s="181"/>
    </row>
    <row r="36" spans="1:2">
      <c r="A36" s="181"/>
      <c r="B36" s="181"/>
    </row>
    <row r="37" spans="1:2">
      <c r="A37" s="181"/>
      <c r="B37" s="181"/>
    </row>
    <row r="38" spans="1:2">
      <c r="A38" s="181"/>
      <c r="B38" s="181"/>
    </row>
    <row r="39" spans="1:2">
      <c r="A39" s="181"/>
      <c r="B39" s="181"/>
    </row>
    <row r="40" spans="1:2">
      <c r="A40" s="181"/>
      <c r="B40" s="181"/>
    </row>
    <row r="41" spans="1:2">
      <c r="A41" s="181"/>
      <c r="B41" s="181"/>
    </row>
  </sheetData>
  <sheetProtection algorithmName="SHA-512" hashValue="muZzBcSGmI6IOM3zLIwZLn5IXLitAt48Q3IK8QZkQmfwUTLq56zjWDNNFIrM9Zr1qJaIjH6xBJqOP6O3TRQqbg==" saltValue="Hbmgn6A7wn5TPeOdmvx7/Q==" spinCount="100000"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4" tint="-0.249977111117893"/>
  </sheetPr>
  <dimension ref="A1:AH57"/>
  <sheetViews>
    <sheetView view="pageLayout" zoomScale="115" zoomScaleNormal="100" zoomScalePageLayoutView="115" workbookViewId="0">
      <selection sqref="A1:AD1"/>
    </sheetView>
  </sheetViews>
  <sheetFormatPr baseColWidth="10" defaultRowHeight="15"/>
  <cols>
    <col min="1" max="1" width="2.7109375" style="5" customWidth="1"/>
    <col min="2" max="13" width="3.140625" style="4" customWidth="1"/>
    <col min="14" max="30" width="3.28515625" style="4" customWidth="1"/>
    <col min="31" max="31" width="11.42578125" style="4"/>
    <col min="32" max="32" width="4.85546875" style="4" customWidth="1"/>
    <col min="33" max="33" width="12" style="4" customWidth="1"/>
    <col min="34" max="36" width="4.85546875" style="4" customWidth="1"/>
    <col min="37" max="16384" width="11.42578125" style="4"/>
  </cols>
  <sheetData>
    <row r="1" spans="1:33" ht="36.75" customHeight="1">
      <c r="A1" s="233" t="s">
        <v>273</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row>
    <row r="2" spans="1:33" ht="6.75" customHeigh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row>
    <row r="3" spans="1:33" ht="4.5" customHeight="1">
      <c r="A3" s="30"/>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3">
      <c r="A4" s="30" t="s">
        <v>45</v>
      </c>
      <c r="B4" s="94" t="s">
        <v>256</v>
      </c>
      <c r="C4" s="32"/>
      <c r="D4" s="32"/>
      <c r="E4" s="32"/>
      <c r="F4" s="32"/>
      <c r="G4" s="32"/>
      <c r="H4" s="235">
        <f>'TN-Liste_AEJ'!D3</f>
        <v>0</v>
      </c>
      <c r="I4" s="235"/>
      <c r="J4" s="235"/>
      <c r="K4" s="235"/>
      <c r="L4" s="235"/>
      <c r="M4" s="235"/>
      <c r="N4" s="235"/>
      <c r="O4" s="235"/>
      <c r="P4" s="235"/>
      <c r="Q4" s="235"/>
      <c r="R4" s="32"/>
      <c r="S4" s="33" t="s">
        <v>46</v>
      </c>
      <c r="T4" s="94" t="s">
        <v>257</v>
      </c>
      <c r="U4" s="34"/>
      <c r="V4" s="34"/>
      <c r="W4" s="34"/>
      <c r="X4" s="34"/>
      <c r="Y4" s="32"/>
      <c r="Z4" s="34"/>
      <c r="AA4" s="236"/>
      <c r="AB4" s="236"/>
      <c r="AC4" s="236"/>
      <c r="AD4" s="31"/>
    </row>
    <row r="5" spans="1:33">
      <c r="A5" s="30" t="s">
        <v>47</v>
      </c>
      <c r="B5" s="32" t="s">
        <v>62</v>
      </c>
      <c r="C5" s="32"/>
      <c r="D5" s="32"/>
      <c r="E5" s="32"/>
      <c r="F5" s="32"/>
      <c r="G5" s="32"/>
      <c r="H5" s="32"/>
      <c r="I5" s="32"/>
      <c r="J5" s="237">
        <f>'TN-Liste_AEJ'!D4</f>
        <v>0</v>
      </c>
      <c r="K5" s="237"/>
      <c r="L5" s="237"/>
      <c r="M5" s="237"/>
      <c r="N5" s="237"/>
      <c r="O5" s="237"/>
      <c r="P5" s="237"/>
      <c r="Q5" s="237"/>
      <c r="R5" s="237"/>
      <c r="S5" s="237"/>
      <c r="T5" s="237"/>
      <c r="U5" s="237"/>
      <c r="V5" s="237"/>
      <c r="W5" s="34" t="s">
        <v>220</v>
      </c>
      <c r="X5" s="34"/>
      <c r="Y5" s="32"/>
      <c r="Z5" s="34"/>
      <c r="AA5" s="238">
        <f>'TN-Liste_AEJ'!D5</f>
        <v>0</v>
      </c>
      <c r="AB5" s="238"/>
      <c r="AC5" s="238"/>
      <c r="AD5" s="31"/>
    </row>
    <row r="6" spans="1:33" ht="4.5" customHeight="1">
      <c r="A6" s="30"/>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1"/>
    </row>
    <row r="7" spans="1:33">
      <c r="A7" s="30" t="s">
        <v>49</v>
      </c>
      <c r="B7" s="32" t="s">
        <v>48</v>
      </c>
      <c r="C7" s="32"/>
      <c r="D7" s="32"/>
      <c r="E7" s="32"/>
      <c r="F7" s="32"/>
      <c r="G7" s="32"/>
      <c r="H7" s="32"/>
      <c r="I7" s="227" t="s">
        <v>81</v>
      </c>
      <c r="J7" s="227"/>
      <c r="K7" s="227"/>
      <c r="L7" s="227"/>
      <c r="M7" s="227"/>
      <c r="N7" s="227"/>
      <c r="O7" s="227"/>
      <c r="P7" s="227"/>
      <c r="Q7" s="227"/>
      <c r="R7" s="227"/>
      <c r="S7" s="227"/>
      <c r="T7" s="227"/>
      <c r="U7" s="227"/>
      <c r="V7" s="227"/>
      <c r="W7" s="227"/>
      <c r="X7" s="227"/>
      <c r="Y7" s="227"/>
      <c r="Z7" s="227"/>
      <c r="AA7" s="227"/>
      <c r="AB7" s="228" t="s">
        <v>97</v>
      </c>
      <c r="AC7" s="111" t="str">
        <f>IF(I7=0,"",VLOOKUP(I7,Themenschlüssel!$A$6:$C$23,3,FALSE))</f>
        <v>11</v>
      </c>
      <c r="AD7" s="31"/>
    </row>
    <row r="8" spans="1:33">
      <c r="A8" s="30"/>
      <c r="B8" s="32" t="s">
        <v>50</v>
      </c>
      <c r="C8" s="32"/>
      <c r="D8" s="32"/>
      <c r="E8" s="32"/>
      <c r="F8" s="32"/>
      <c r="G8" s="32"/>
      <c r="H8" s="32"/>
      <c r="I8" s="229"/>
      <c r="J8" s="229"/>
      <c r="K8" s="229"/>
      <c r="L8" s="229"/>
      <c r="M8" s="229"/>
      <c r="N8" s="229"/>
      <c r="O8" s="229"/>
      <c r="P8" s="229"/>
      <c r="Q8" s="229"/>
      <c r="R8" s="229"/>
      <c r="S8" s="229"/>
      <c r="T8" s="229"/>
      <c r="U8" s="229"/>
      <c r="V8" s="229"/>
      <c r="W8" s="229"/>
      <c r="X8" s="229"/>
      <c r="Y8" s="229"/>
      <c r="Z8" s="229"/>
      <c r="AA8" s="229"/>
      <c r="AB8" s="228"/>
      <c r="AC8" s="35" t="str">
        <f>IF(I8=0,"",VLOOKUP(I8,Themenschlüssel!$A$6:$C$23,3,FALSE))</f>
        <v/>
      </c>
      <c r="AD8" s="31"/>
    </row>
    <row r="9" spans="1:33">
      <c r="A9" s="30"/>
      <c r="B9" s="32"/>
      <c r="C9" s="32"/>
      <c r="D9" s="32"/>
      <c r="E9" s="32"/>
      <c r="F9" s="32"/>
      <c r="G9" s="32"/>
      <c r="H9" s="32"/>
      <c r="I9" s="230"/>
      <c r="J9" s="230"/>
      <c r="K9" s="230"/>
      <c r="L9" s="230"/>
      <c r="M9" s="230"/>
      <c r="N9" s="230"/>
      <c r="O9" s="230"/>
      <c r="P9" s="230"/>
      <c r="Q9" s="230"/>
      <c r="R9" s="230"/>
      <c r="S9" s="230"/>
      <c r="T9" s="230"/>
      <c r="U9" s="230"/>
      <c r="V9" s="230"/>
      <c r="W9" s="230"/>
      <c r="X9" s="230"/>
      <c r="Y9" s="230"/>
      <c r="Z9" s="230"/>
      <c r="AA9" s="230"/>
      <c r="AB9" s="228"/>
      <c r="AC9" s="111" t="str">
        <f>IF(I9=0,"",VLOOKUP(I9,Themenschlüssel!$A$6:$C$23,3,FALSE))</f>
        <v/>
      </c>
      <c r="AD9" s="31"/>
    </row>
    <row r="10" spans="1:33" ht="4.5" customHeight="1">
      <c r="A10" s="30"/>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1"/>
    </row>
    <row r="11" spans="1:33">
      <c r="A11" s="33" t="s">
        <v>104</v>
      </c>
      <c r="B11" s="34" t="s">
        <v>112</v>
      </c>
      <c r="C11" s="34"/>
      <c r="D11" s="34"/>
      <c r="E11" s="34"/>
      <c r="F11" s="34"/>
      <c r="G11" s="34"/>
      <c r="H11" s="34"/>
      <c r="I11" s="231">
        <f>'TN-Liste_AEJ'!D6</f>
        <v>0</v>
      </c>
      <c r="J11" s="231"/>
      <c r="K11" s="231"/>
      <c r="L11" s="231"/>
      <c r="M11" s="36"/>
      <c r="N11" s="37" t="s">
        <v>180</v>
      </c>
      <c r="O11" s="37"/>
      <c r="P11" s="37"/>
      <c r="Q11" s="37"/>
      <c r="R11" s="37"/>
      <c r="S11" s="37"/>
      <c r="T11" s="232">
        <f>IF(I12=I11,1,I12-I11)</f>
        <v>1</v>
      </c>
      <c r="U11" s="232"/>
      <c r="V11" s="38" t="s">
        <v>51</v>
      </c>
      <c r="W11" s="39"/>
      <c r="X11" s="39"/>
      <c r="Y11" s="39"/>
      <c r="Z11" s="39"/>
      <c r="AA11" s="76"/>
      <c r="AB11" s="76" t="b">
        <v>1</v>
      </c>
      <c r="AC11" s="40"/>
      <c r="AD11" s="31"/>
      <c r="AG11" s="6"/>
    </row>
    <row r="12" spans="1:33">
      <c r="A12" s="33"/>
      <c r="B12" s="34" t="s">
        <v>113</v>
      </c>
      <c r="C12" s="34"/>
      <c r="D12" s="34"/>
      <c r="E12" s="34"/>
      <c r="F12" s="34"/>
      <c r="G12" s="34"/>
      <c r="H12" s="34"/>
      <c r="I12" s="242">
        <f>'TN-Liste_AEJ'!D7</f>
        <v>0</v>
      </c>
      <c r="J12" s="242"/>
      <c r="K12" s="242"/>
      <c r="L12" s="242"/>
      <c r="M12" s="36"/>
      <c r="N12" s="37" t="s">
        <v>181</v>
      </c>
      <c r="O12" s="37"/>
      <c r="P12" s="37"/>
      <c r="Q12" s="37"/>
      <c r="R12" s="37"/>
      <c r="S12" s="37"/>
      <c r="T12" s="243">
        <f>6*T11</f>
        <v>6</v>
      </c>
      <c r="U12" s="243"/>
      <c r="V12" s="39" t="s">
        <v>52</v>
      </c>
      <c r="W12" s="39"/>
      <c r="X12" s="39"/>
      <c r="Y12" s="39"/>
      <c r="Z12" s="39"/>
      <c r="AA12" s="76"/>
      <c r="AB12" s="76" t="b">
        <v>0</v>
      </c>
      <c r="AC12" s="40"/>
      <c r="AD12" s="31"/>
    </row>
    <row r="13" spans="1:33" ht="4.5" customHeight="1">
      <c r="A13" s="33"/>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1"/>
    </row>
    <row r="14" spans="1:33">
      <c r="A14" s="109" t="s">
        <v>105</v>
      </c>
      <c r="B14" s="244" t="s">
        <v>34</v>
      </c>
      <c r="C14" s="244"/>
      <c r="D14" s="244"/>
      <c r="E14" s="244"/>
      <c r="F14" s="244"/>
      <c r="G14" s="244"/>
      <c r="H14" s="244"/>
      <c r="I14" s="244"/>
      <c r="J14" s="244"/>
      <c r="K14" s="239" t="s">
        <v>92</v>
      </c>
      <c r="L14" s="239"/>
      <c r="M14" s="239" t="s">
        <v>93</v>
      </c>
      <c r="N14" s="239"/>
      <c r="O14" s="32"/>
      <c r="P14" s="245" t="s">
        <v>224</v>
      </c>
      <c r="Q14" s="245"/>
      <c r="R14" s="245"/>
      <c r="S14" s="245"/>
      <c r="T14" s="245"/>
      <c r="U14" s="245"/>
      <c r="V14" s="245"/>
      <c r="W14" s="245"/>
      <c r="X14" s="245"/>
      <c r="Y14" s="245"/>
      <c r="Z14" s="239" t="s">
        <v>92</v>
      </c>
      <c r="AA14" s="239"/>
      <c r="AB14" s="239" t="s">
        <v>93</v>
      </c>
      <c r="AC14" s="239"/>
      <c r="AD14" s="31"/>
    </row>
    <row r="15" spans="1:33">
      <c r="A15" s="109"/>
      <c r="B15" s="240" t="s">
        <v>53</v>
      </c>
      <c r="C15" s="240"/>
      <c r="D15" s="240"/>
      <c r="E15" s="240"/>
      <c r="F15" s="240"/>
      <c r="G15" s="240"/>
      <c r="H15" s="240"/>
      <c r="I15" s="240"/>
      <c r="J15" s="240"/>
      <c r="K15" s="241">
        <f>COUNTIFS('TN-Liste_AEJ'!$G$35:$G$134,"x",'TN-Liste_AEJ'!$E$35:$E$134,"x")</f>
        <v>0</v>
      </c>
      <c r="L15" s="241"/>
      <c r="M15" s="241">
        <f>COUNTIFS('TN-Liste_AEJ'!$G$35:$G$134,"x",'TN-Liste_AEJ'!$D$35:$D$134,"x")</f>
        <v>0</v>
      </c>
      <c r="N15" s="241"/>
      <c r="O15" s="32"/>
      <c r="P15" s="240" t="s">
        <v>31</v>
      </c>
      <c r="Q15" s="240"/>
      <c r="R15" s="240"/>
      <c r="S15" s="240"/>
      <c r="T15" s="240"/>
      <c r="U15" s="240"/>
      <c r="V15" s="240"/>
      <c r="W15" s="240"/>
      <c r="X15" s="240"/>
      <c r="Y15" s="240"/>
      <c r="Z15" s="241">
        <f>COUNTIFS('TN-Liste_AEJ'!$G$11:$G$20,"&lt;16",'TN-Liste_AEJ'!$H$11:$H$20,"=EA",'TN-Liste_AEJ'!$E$11:$E$20,"x")</f>
        <v>0</v>
      </c>
      <c r="AA15" s="241"/>
      <c r="AB15" s="241">
        <f>COUNTIFS('TN-Liste_AEJ'!$G$11:$G$20,"&lt;16",'TN-Liste_AEJ'!$H$11:$H$20,"=EA",'TN-Liste_AEJ'!$D$11:$D$20,"x")</f>
        <v>0</v>
      </c>
      <c r="AC15" s="241"/>
      <c r="AD15" s="31"/>
    </row>
    <row r="16" spans="1:33">
      <c r="A16" s="109"/>
      <c r="B16" s="240" t="s">
        <v>54</v>
      </c>
      <c r="C16" s="240"/>
      <c r="D16" s="240"/>
      <c r="E16" s="240"/>
      <c r="F16" s="240"/>
      <c r="G16" s="240"/>
      <c r="H16" s="240"/>
      <c r="I16" s="240"/>
      <c r="J16" s="240"/>
      <c r="K16" s="241">
        <f>COUNTIFS('TN-Liste_AEJ'!$H$35:$H$84,"x",'TN-Liste_AEJ'!$E$35:$E$84,"x")</f>
        <v>0</v>
      </c>
      <c r="L16" s="241"/>
      <c r="M16" s="241">
        <f>COUNTIFS('TN-Liste_AEJ'!$H$35:$H$134,"x",'TN-Liste_AEJ'!$D$35:$D$134,"x")</f>
        <v>0</v>
      </c>
      <c r="N16" s="241"/>
      <c r="O16" s="32"/>
      <c r="P16" s="240" t="s">
        <v>56</v>
      </c>
      <c r="Q16" s="240"/>
      <c r="R16" s="240"/>
      <c r="S16" s="240"/>
      <c r="T16" s="240"/>
      <c r="U16" s="240"/>
      <c r="V16" s="240"/>
      <c r="W16" s="240"/>
      <c r="X16" s="240"/>
      <c r="Y16" s="240"/>
      <c r="Z16" s="241">
        <f>COUNTIFS('TN-Liste_AEJ'!$G$11:$G$20,"&lt;18",'TN-Liste_AEJ'!$H$11:$H$20,"=EA",'TN-Liste_AEJ'!$E$11:$E$20,"x")-Z15</f>
        <v>0</v>
      </c>
      <c r="AA16" s="241"/>
      <c r="AB16" s="241">
        <f>COUNTIFS('TN-Liste_AEJ'!$G$11:$G$20,"&lt;18",'TN-Liste_AEJ'!$H$11:$H$20,"=EA",'TN-Liste_AEJ'!$D$11:$D$20,"x")-AB15</f>
        <v>0</v>
      </c>
      <c r="AC16" s="241"/>
      <c r="AD16" s="41"/>
    </row>
    <row r="17" spans="1:34">
      <c r="A17" s="109"/>
      <c r="B17" s="240" t="s">
        <v>55</v>
      </c>
      <c r="C17" s="240"/>
      <c r="D17" s="240"/>
      <c r="E17" s="240"/>
      <c r="F17" s="240"/>
      <c r="G17" s="240"/>
      <c r="H17" s="240"/>
      <c r="I17" s="240"/>
      <c r="J17" s="240"/>
      <c r="K17" s="241">
        <f>COUNTIFS('TN-Liste_AEJ'!$I$35:$I$134,"x",'TN-Liste_AEJ'!$E$35:$E$134,"x")</f>
        <v>0</v>
      </c>
      <c r="L17" s="241"/>
      <c r="M17" s="241">
        <f>COUNTIFS('TN-Liste_AEJ'!$I$35:$I$134,"x",'TN-Liste_AEJ'!$D$35:$D$134,"x")</f>
        <v>0</v>
      </c>
      <c r="N17" s="241"/>
      <c r="O17" s="32"/>
      <c r="P17" s="240" t="s">
        <v>3</v>
      </c>
      <c r="Q17" s="240"/>
      <c r="R17" s="240"/>
      <c r="S17" s="240"/>
      <c r="T17" s="240"/>
      <c r="U17" s="240"/>
      <c r="V17" s="240"/>
      <c r="W17" s="240"/>
      <c r="X17" s="240"/>
      <c r="Y17" s="240"/>
      <c r="Z17" s="241">
        <f>COUNTIFS('TN-Liste_AEJ'!$G$11:$G$20,"&lt;27",'TN-Liste_AEJ'!$H$11:$H$20,"=EA",'TN-Liste_AEJ'!$E$11:$E$20,"x")-Z16-Z15</f>
        <v>0</v>
      </c>
      <c r="AA17" s="241"/>
      <c r="AB17" s="241">
        <f>COUNTIFS('TN-Liste_AEJ'!$G$11:$G$20,"&lt;27",'TN-Liste_AEJ'!$H$11:$H$20,"=EA",'TN-Liste_AEJ'!$D$11:$D$20,"x")-AB16-AB15</f>
        <v>0</v>
      </c>
      <c r="AC17" s="241"/>
      <c r="AD17" s="41"/>
    </row>
    <row r="18" spans="1:34">
      <c r="A18" s="109"/>
      <c r="B18" s="240"/>
      <c r="C18" s="240"/>
      <c r="D18" s="240"/>
      <c r="E18" s="240"/>
      <c r="F18" s="240"/>
      <c r="G18" s="240"/>
      <c r="H18" s="240"/>
      <c r="I18" s="240"/>
      <c r="J18" s="240"/>
      <c r="K18" s="245">
        <f>SUM(K15:L17)</f>
        <v>0</v>
      </c>
      <c r="L18" s="245"/>
      <c r="M18" s="245">
        <f>SUM(M15:N17)</f>
        <v>0</v>
      </c>
      <c r="N18" s="245"/>
      <c r="O18" s="32"/>
      <c r="P18" s="240" t="s">
        <v>30</v>
      </c>
      <c r="Q18" s="240"/>
      <c r="R18" s="240"/>
      <c r="S18" s="240"/>
      <c r="T18" s="240"/>
      <c r="U18" s="240"/>
      <c r="V18" s="240"/>
      <c r="W18" s="240"/>
      <c r="X18" s="240"/>
      <c r="Y18" s="240"/>
      <c r="Z18" s="241">
        <f>COUNTIFS('TN-Liste_AEJ'!$G$11:$G$20,"&lt;45",'TN-Liste_AEJ'!$H$11:$H$20,"=EA",'TN-Liste_AEJ'!$E$11:$E$20,"x")-Z17-Z16-Z15</f>
        <v>0</v>
      </c>
      <c r="AA18" s="241"/>
      <c r="AB18" s="241">
        <f>COUNTIFS('TN-Liste_AEJ'!$G$11:$G$20,"&lt;45",'TN-Liste_AEJ'!$H$11:$H$20,"=EA",'TN-Liste_AEJ'!$D$11:$D$20,"x")-AB17-AB16-AB15</f>
        <v>0</v>
      </c>
      <c r="AC18" s="241"/>
      <c r="AD18" s="41"/>
    </row>
    <row r="19" spans="1:34">
      <c r="A19" s="109"/>
      <c r="B19" s="246" t="s">
        <v>196</v>
      </c>
      <c r="C19" s="246"/>
      <c r="D19" s="246"/>
      <c r="E19" s="246"/>
      <c r="F19" s="246"/>
      <c r="G19" s="246"/>
      <c r="H19" s="246"/>
      <c r="I19" s="246"/>
      <c r="J19" s="246"/>
      <c r="K19" s="246"/>
      <c r="L19" s="246"/>
      <c r="M19" s="245">
        <f>SUM(K18:N18)</f>
        <v>0</v>
      </c>
      <c r="N19" s="245"/>
      <c r="O19" s="32"/>
      <c r="P19" s="247" t="s">
        <v>29</v>
      </c>
      <c r="Q19" s="247"/>
      <c r="R19" s="247"/>
      <c r="S19" s="247"/>
      <c r="T19" s="247"/>
      <c r="U19" s="247"/>
      <c r="V19" s="247"/>
      <c r="W19" s="247"/>
      <c r="X19" s="247"/>
      <c r="Y19" s="247"/>
      <c r="Z19" s="241">
        <f>COUNTIFS('TN-Liste_AEJ'!$G$11:$G$20,"&lt;99",'TN-Liste_AEJ'!$H$11:$H$20,"=EA",'TN-Liste_AEJ'!$E$11:$E$20,"x")-Z18-Z17-Z16-Z15</f>
        <v>0</v>
      </c>
      <c r="AA19" s="241"/>
      <c r="AB19" s="241">
        <f>COUNTIFS('TN-Liste_AEJ'!$G$11:$G$20,"&lt;99",'TN-Liste_AEJ'!$H$11:$H$20,"=EA",'TN-Liste_AEJ'!$D$11:$D$20,"x")-AB18-AB17-AB16-AB15</f>
        <v>0</v>
      </c>
      <c r="AC19" s="241"/>
      <c r="AD19" s="41"/>
    </row>
    <row r="20" spans="1:34">
      <c r="A20" s="109"/>
      <c r="B20" s="107"/>
      <c r="C20" s="107"/>
      <c r="D20" s="107"/>
      <c r="E20" s="107"/>
      <c r="F20" s="107"/>
      <c r="G20" s="107"/>
      <c r="H20" s="107"/>
      <c r="I20" s="107"/>
      <c r="J20" s="107"/>
      <c r="K20" s="107"/>
      <c r="L20" s="107"/>
      <c r="M20" s="42"/>
      <c r="N20" s="42"/>
      <c r="O20" s="32"/>
      <c r="P20" s="43"/>
      <c r="Q20" s="44"/>
      <c r="R20" s="44"/>
      <c r="S20" s="44"/>
      <c r="T20" s="44"/>
      <c r="U20" s="44"/>
      <c r="V20" s="44"/>
      <c r="W20" s="44"/>
      <c r="X20" s="44"/>
      <c r="Y20" s="45"/>
      <c r="Z20" s="248">
        <f>SUM(Z15:AA19)</f>
        <v>0</v>
      </c>
      <c r="AA20" s="245"/>
      <c r="AB20" s="245">
        <f>SUM(AB15:AC19)</f>
        <v>0</v>
      </c>
      <c r="AC20" s="245"/>
      <c r="AD20" s="41"/>
    </row>
    <row r="21" spans="1:34" ht="4.5" customHeight="1">
      <c r="A21" s="109"/>
      <c r="B21" s="32"/>
      <c r="C21" s="32"/>
      <c r="D21" s="32"/>
      <c r="E21" s="32"/>
      <c r="F21" s="32"/>
      <c r="G21" s="32"/>
      <c r="H21" s="32"/>
      <c r="I21" s="32"/>
      <c r="J21" s="32"/>
      <c r="K21" s="32"/>
      <c r="L21" s="32"/>
      <c r="M21" s="32"/>
      <c r="N21" s="32"/>
      <c r="O21" s="32"/>
      <c r="P21" s="108"/>
      <c r="Q21" s="108"/>
      <c r="R21" s="108"/>
      <c r="S21" s="108"/>
      <c r="T21" s="108"/>
      <c r="U21" s="108"/>
      <c r="V21" s="108"/>
      <c r="W21" s="108"/>
      <c r="X21" s="108"/>
      <c r="Y21" s="108"/>
      <c r="Z21" s="106"/>
      <c r="AA21" s="106"/>
      <c r="AB21" s="106"/>
      <c r="AC21" s="106"/>
      <c r="AD21" s="41"/>
    </row>
    <row r="22" spans="1:34">
      <c r="A22" s="109"/>
      <c r="B22" s="249" t="s">
        <v>223</v>
      </c>
      <c r="C22" s="249"/>
      <c r="D22" s="249"/>
      <c r="E22" s="249"/>
      <c r="F22" s="249"/>
      <c r="G22" s="249"/>
      <c r="H22" s="249"/>
      <c r="I22" s="249"/>
      <c r="J22" s="249"/>
      <c r="K22" s="239" t="s">
        <v>92</v>
      </c>
      <c r="L22" s="239"/>
      <c r="M22" s="239" t="s">
        <v>93</v>
      </c>
      <c r="N22" s="239"/>
      <c r="O22" s="32"/>
      <c r="P22" s="245" t="s">
        <v>190</v>
      </c>
      <c r="Q22" s="245"/>
      <c r="R22" s="245"/>
      <c r="S22" s="245"/>
      <c r="T22" s="245"/>
      <c r="U22" s="245"/>
      <c r="V22" s="245"/>
      <c r="W22" s="245"/>
      <c r="X22" s="245"/>
      <c r="Y22" s="245"/>
      <c r="Z22" s="239" t="s">
        <v>92</v>
      </c>
      <c r="AA22" s="239"/>
      <c r="AB22" s="239" t="s">
        <v>93</v>
      </c>
      <c r="AC22" s="239"/>
      <c r="AD22" s="41"/>
    </row>
    <row r="23" spans="1:34">
      <c r="A23" s="109"/>
      <c r="B23" s="249"/>
      <c r="C23" s="249"/>
      <c r="D23" s="249"/>
      <c r="E23" s="249"/>
      <c r="F23" s="249"/>
      <c r="G23" s="249"/>
      <c r="H23" s="249"/>
      <c r="I23" s="249"/>
      <c r="J23" s="249"/>
      <c r="K23" s="241">
        <f>COUNTIFS('TN-Liste_AEJ'!$H$11:$H$20,"=EA",'TN-Liste_AEJ'!$E$11:$E$20,"x")+COUNTIFS('TN-Liste_AEJ'!$H$11:$H$20,"=HA",'TN-Liste_AEJ'!$E$11:$E$20,"x")+COUNTIFS('TN-Liste_AEJ'!$H$11:$H$20,"=HO",'TN-Liste_AEJ'!$E$11:$E$20,"x")+COUNTIFS('TN-Liste_AEJ'!$H$11:$H$20,"=PR",'TN-Liste_AEJ'!$E$11:$E$20,"x")+COUNTIFS('TN-Liste_AEJ'!$H$11:$H$20,"=SO",'TN-Liste_AEJ'!$E$11:$E$20,"x")</f>
        <v>0</v>
      </c>
      <c r="L23" s="241"/>
      <c r="M23" s="241">
        <f>COUNTIFS('TN-Liste_AEJ'!$H$11:$H$20,"=EA",'TN-Liste_AEJ'!$D$11:$D$20,"x")+COUNTIFS('TN-Liste_AEJ'!$H$11:$H$20,"=HA",'TN-Liste_AEJ'!$D$11:$D$20,"x")+COUNTIFS('TN-Liste_AEJ'!$H$11:$H$20,"=HO",'TN-Liste_AEJ'!$D$11:$D$20,"x")+COUNTIFS('TN-Liste_AEJ'!$H$11:$H$20,"=PR",'TN-Liste_AEJ'!$D$11:$D$20,"x")+COUNTIFS('TN-Liste_AEJ'!$H$11:$H$20,"=SO",'TN-Liste_AEJ'!$D$11:$D$20,"x")</f>
        <v>0</v>
      </c>
      <c r="N23" s="241"/>
      <c r="O23" s="32"/>
      <c r="P23" s="240" t="s">
        <v>57</v>
      </c>
      <c r="Q23" s="240"/>
      <c r="R23" s="240"/>
      <c r="S23" s="240"/>
      <c r="T23" s="240"/>
      <c r="U23" s="240"/>
      <c r="V23" s="240"/>
      <c r="W23" s="240"/>
      <c r="X23" s="240"/>
      <c r="Y23" s="240"/>
      <c r="Z23" s="241">
        <f>COUNTIFS('TN-Liste_AEJ'!$G$11:$G$20,"&lt;45",'TN-Liste_AEJ'!$H$11:$H$20,"=HA",'TN-Liste_AEJ'!$E$11:$E$20,"x")</f>
        <v>0</v>
      </c>
      <c r="AA23" s="241"/>
      <c r="AB23" s="241">
        <f>COUNTIFS('TN-Liste_AEJ'!$G$11:$G$20,"&lt;45",'TN-Liste_AEJ'!$H$11:$H$20,"=HA",'TN-Liste_AEJ'!$D$11:$D$20,"x")</f>
        <v>0</v>
      </c>
      <c r="AC23" s="241"/>
      <c r="AD23" s="41"/>
    </row>
    <row r="24" spans="1:34" ht="15" customHeight="1">
      <c r="A24" s="33"/>
      <c r="B24" s="32"/>
      <c r="C24" s="32"/>
      <c r="D24" s="32"/>
      <c r="E24" s="32"/>
      <c r="F24" s="32"/>
      <c r="G24" s="32"/>
      <c r="H24" s="32"/>
      <c r="I24" s="32"/>
      <c r="J24" s="32"/>
      <c r="K24" s="32"/>
      <c r="L24" s="32"/>
      <c r="M24" s="245">
        <f>K23+M23</f>
        <v>0</v>
      </c>
      <c r="N24" s="245"/>
      <c r="O24" s="32"/>
      <c r="P24" s="240" t="s">
        <v>29</v>
      </c>
      <c r="Q24" s="240"/>
      <c r="R24" s="240"/>
      <c r="S24" s="240"/>
      <c r="T24" s="240"/>
      <c r="U24" s="240"/>
      <c r="V24" s="240"/>
      <c r="W24" s="240"/>
      <c r="X24" s="240"/>
      <c r="Y24" s="240"/>
      <c r="Z24" s="241">
        <f>COUNTIFS('TN-Liste_AEJ'!$G$11:$G$20,"&lt;98",'TN-Liste_AEJ'!$H$11:$H$20,"=HA",'TN-Liste_AEJ'!$E$11:$E$20,"x")-Z23</f>
        <v>0</v>
      </c>
      <c r="AA24" s="241"/>
      <c r="AB24" s="241">
        <f>COUNTIFS('TN-Liste_AEJ'!$G$11:$G$20,"&lt;98",'TN-Liste_AEJ'!$H$11:$H$20,"=HA",'TN-Liste_AEJ'!$D$11:$D$20,"x")-AB23</f>
        <v>0</v>
      </c>
      <c r="AC24" s="241"/>
      <c r="AD24" s="31"/>
    </row>
    <row r="25" spans="1:34" ht="4.5" customHeight="1">
      <c r="A25" s="33"/>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1"/>
    </row>
    <row r="26" spans="1:34">
      <c r="A26" s="33"/>
      <c r="B26" s="32"/>
      <c r="C26" s="32"/>
      <c r="D26" s="32"/>
      <c r="E26" s="32"/>
      <c r="F26" s="32"/>
      <c r="G26" s="32"/>
      <c r="H26" s="32"/>
      <c r="I26" s="32"/>
      <c r="J26" s="32"/>
      <c r="K26" s="32"/>
      <c r="L26" s="32"/>
      <c r="M26" s="32"/>
      <c r="N26" s="32"/>
      <c r="O26" s="32"/>
      <c r="P26" s="244" t="s">
        <v>58</v>
      </c>
      <c r="Q26" s="244"/>
      <c r="R26" s="244"/>
      <c r="S26" s="244"/>
      <c r="T26" s="244"/>
      <c r="U26" s="244"/>
      <c r="V26" s="244"/>
      <c r="W26" s="244"/>
      <c r="X26" s="244"/>
      <c r="Y26" s="244"/>
      <c r="Z26" s="244"/>
      <c r="AA26" s="244"/>
      <c r="AB26" s="244"/>
      <c r="AC26" s="244"/>
      <c r="AD26" s="31"/>
    </row>
    <row r="27" spans="1:34">
      <c r="A27" s="33"/>
      <c r="B27" s="32"/>
      <c r="C27" s="32"/>
      <c r="D27" s="32"/>
      <c r="E27" s="32"/>
      <c r="F27" s="32"/>
      <c r="G27" s="32"/>
      <c r="H27" s="32"/>
      <c r="I27" s="32"/>
      <c r="J27" s="32"/>
      <c r="K27" s="32"/>
      <c r="L27" s="32"/>
      <c r="M27" s="32"/>
      <c r="N27" s="32"/>
      <c r="O27" s="32"/>
      <c r="P27" s="240" t="s">
        <v>28</v>
      </c>
      <c r="Q27" s="240"/>
      <c r="R27" s="240"/>
      <c r="S27" s="240"/>
      <c r="T27" s="240"/>
      <c r="U27" s="240"/>
      <c r="V27" s="241">
        <f>COUNTIF('TN-Liste_AEJ'!$H$11:$H$20,"HO")</f>
        <v>0</v>
      </c>
      <c r="W27" s="241"/>
      <c r="X27" s="240" t="s">
        <v>197</v>
      </c>
      <c r="Y27" s="240"/>
      <c r="Z27" s="240"/>
      <c r="AA27" s="240"/>
      <c r="AB27" s="241">
        <f>COUNTIF('TN-Liste_AEJ'!$H$11:$H$20,"PR")</f>
        <v>0</v>
      </c>
      <c r="AC27" s="241"/>
      <c r="AD27" s="31"/>
    </row>
    <row r="28" spans="1:34" ht="15" customHeight="1">
      <c r="A28" s="33"/>
      <c r="B28" s="32"/>
      <c r="C28" s="32"/>
      <c r="D28" s="32"/>
      <c r="E28" s="32"/>
      <c r="F28" s="32"/>
      <c r="G28" s="32"/>
      <c r="H28" s="32"/>
      <c r="I28" s="32"/>
      <c r="J28" s="32"/>
      <c r="K28" s="32"/>
      <c r="L28" s="32"/>
      <c r="M28" s="32"/>
      <c r="N28" s="32"/>
      <c r="O28" s="46"/>
      <c r="P28" s="252"/>
      <c r="Q28" s="252"/>
      <c r="R28" s="252"/>
      <c r="S28" s="252"/>
      <c r="T28" s="252"/>
      <c r="U28" s="252"/>
      <c r="V28" s="252"/>
      <c r="W28" s="252"/>
      <c r="X28" s="47" t="s">
        <v>96</v>
      </c>
      <c r="Y28" s="47"/>
      <c r="Z28" s="47"/>
      <c r="AA28" s="47"/>
      <c r="AB28" s="241">
        <f>COUNTIF('TN-Liste_AEJ'!$H$11:$H$20,"SO")</f>
        <v>0</v>
      </c>
      <c r="AC28" s="241"/>
      <c r="AD28" s="31"/>
    </row>
    <row r="29" spans="1:34" ht="4.5" customHeight="1">
      <c r="A29" s="33"/>
      <c r="B29" s="46"/>
      <c r="C29" s="46"/>
      <c r="D29" s="46"/>
      <c r="E29" s="46"/>
      <c r="F29" s="46"/>
      <c r="G29" s="46"/>
      <c r="H29" s="46"/>
      <c r="I29" s="46"/>
      <c r="J29" s="46"/>
      <c r="K29" s="46"/>
      <c r="L29" s="46"/>
      <c r="M29" s="46"/>
      <c r="N29" s="46"/>
      <c r="O29" s="32"/>
      <c r="P29" s="46"/>
      <c r="Q29" s="46"/>
      <c r="R29" s="46"/>
      <c r="S29" s="46"/>
      <c r="T29" s="46"/>
      <c r="U29" s="46"/>
      <c r="V29" s="46"/>
      <c r="W29" s="46"/>
      <c r="X29" s="46"/>
      <c r="Y29" s="46"/>
      <c r="Z29" s="46"/>
      <c r="AA29" s="46"/>
      <c r="AB29" s="32"/>
      <c r="AC29" s="32"/>
      <c r="AD29" s="31"/>
    </row>
    <row r="30" spans="1:34">
      <c r="A30" s="33" t="s">
        <v>106</v>
      </c>
      <c r="B30" s="244" t="s">
        <v>35</v>
      </c>
      <c r="C30" s="244"/>
      <c r="D30" s="244"/>
      <c r="E30" s="244"/>
      <c r="F30" s="244"/>
      <c r="G30" s="244"/>
      <c r="H30" s="244"/>
      <c r="I30" s="244"/>
      <c r="J30" s="244"/>
      <c r="K30" s="244"/>
      <c r="L30" s="239" t="s">
        <v>98</v>
      </c>
      <c r="M30" s="239"/>
      <c r="N30" s="239"/>
      <c r="O30" s="46"/>
      <c r="P30" s="244" t="s">
        <v>2</v>
      </c>
      <c r="Q30" s="244"/>
      <c r="R30" s="244"/>
      <c r="S30" s="244"/>
      <c r="T30" s="244"/>
      <c r="U30" s="244"/>
      <c r="V30" s="244"/>
      <c r="W30" s="244"/>
      <c r="X30" s="244"/>
      <c r="Y30" s="244"/>
      <c r="Z30" s="244"/>
      <c r="AA30" s="239" t="s">
        <v>94</v>
      </c>
      <c r="AB30" s="239"/>
      <c r="AC30" s="239"/>
      <c r="AD30" s="48"/>
      <c r="AF30" s="5"/>
      <c r="AG30" s="7"/>
      <c r="AH30" s="6"/>
    </row>
    <row r="31" spans="1:34">
      <c r="A31" s="109"/>
      <c r="B31" s="240" t="s">
        <v>195</v>
      </c>
      <c r="C31" s="240"/>
      <c r="D31" s="240"/>
      <c r="E31" s="240"/>
      <c r="F31" s="240"/>
      <c r="G31" s="240"/>
      <c r="H31" s="240"/>
      <c r="I31" s="240"/>
      <c r="J31" s="240"/>
      <c r="K31" s="240"/>
      <c r="L31" s="250"/>
      <c r="M31" s="250"/>
      <c r="N31" s="250"/>
      <c r="O31" s="46"/>
      <c r="P31" s="240" t="s">
        <v>38</v>
      </c>
      <c r="Q31" s="240"/>
      <c r="R31" s="240"/>
      <c r="S31" s="240"/>
      <c r="T31" s="240"/>
      <c r="U31" s="240"/>
      <c r="V31" s="240"/>
      <c r="W31" s="240"/>
      <c r="X31" s="240"/>
      <c r="Y31" s="240"/>
      <c r="Z31" s="240"/>
      <c r="AA31" s="251">
        <v>0</v>
      </c>
      <c r="AB31" s="251"/>
      <c r="AC31" s="251"/>
      <c r="AD31" s="48"/>
      <c r="AF31" s="5"/>
      <c r="AG31" s="7"/>
      <c r="AH31" s="6"/>
    </row>
    <row r="32" spans="1:34">
      <c r="A32" s="109"/>
      <c r="B32" s="240" t="s">
        <v>59</v>
      </c>
      <c r="C32" s="240"/>
      <c r="D32" s="240"/>
      <c r="E32" s="240"/>
      <c r="F32" s="240"/>
      <c r="G32" s="240"/>
      <c r="H32" s="240"/>
      <c r="I32" s="240"/>
      <c r="J32" s="240"/>
      <c r="K32" s="240"/>
      <c r="L32" s="253">
        <f>fAL!F23</f>
        <v>0</v>
      </c>
      <c r="M32" s="253"/>
      <c r="N32" s="253"/>
      <c r="O32" s="46"/>
      <c r="P32" s="240" t="s">
        <v>39</v>
      </c>
      <c r="Q32" s="240"/>
      <c r="R32" s="240"/>
      <c r="S32" s="240"/>
      <c r="T32" s="240"/>
      <c r="U32" s="240"/>
      <c r="V32" s="240"/>
      <c r="W32" s="240"/>
      <c r="X32" s="240"/>
      <c r="Y32" s="240"/>
      <c r="Z32" s="240"/>
      <c r="AA32" s="250">
        <v>0</v>
      </c>
      <c r="AB32" s="250"/>
      <c r="AC32" s="250"/>
      <c r="AD32" s="48"/>
      <c r="AF32" s="5"/>
      <c r="AG32" s="7"/>
      <c r="AH32" s="6"/>
    </row>
    <row r="33" spans="1:34">
      <c r="A33" s="109"/>
      <c r="B33" s="254" t="s">
        <v>121</v>
      </c>
      <c r="C33" s="254"/>
      <c r="D33" s="254"/>
      <c r="E33" s="254"/>
      <c r="F33" s="254"/>
      <c r="G33" s="254"/>
      <c r="H33" s="254"/>
      <c r="I33" s="255">
        <v>9.6</v>
      </c>
      <c r="J33" s="255"/>
      <c r="K33" s="255"/>
      <c r="L33" s="256">
        <f>L32*I33</f>
        <v>0</v>
      </c>
      <c r="M33" s="256"/>
      <c r="N33" s="256"/>
      <c r="O33" s="46"/>
      <c r="P33" s="240" t="s">
        <v>0</v>
      </c>
      <c r="Q33" s="240"/>
      <c r="R33" s="240"/>
      <c r="S33" s="240"/>
      <c r="T33" s="240"/>
      <c r="U33" s="240"/>
      <c r="V33" s="240"/>
      <c r="W33" s="240"/>
      <c r="X33" s="240"/>
      <c r="Y33" s="240"/>
      <c r="Z33" s="240"/>
      <c r="AA33" s="250">
        <v>0</v>
      </c>
      <c r="AB33" s="250"/>
      <c r="AC33" s="250"/>
      <c r="AD33" s="48"/>
      <c r="AF33" s="5"/>
      <c r="AG33" s="7"/>
      <c r="AH33" s="6"/>
    </row>
    <row r="34" spans="1:34">
      <c r="A34" s="109"/>
      <c r="B34" s="240" t="s">
        <v>37</v>
      </c>
      <c r="C34" s="240"/>
      <c r="D34" s="240"/>
      <c r="E34" s="240"/>
      <c r="F34" s="240"/>
      <c r="G34" s="240"/>
      <c r="H34" s="240"/>
      <c r="I34" s="240"/>
      <c r="J34" s="240"/>
      <c r="K34" s="240"/>
      <c r="L34" s="264">
        <f>Sachleistungen!E19</f>
        <v>0</v>
      </c>
      <c r="M34" s="264"/>
      <c r="N34" s="264"/>
      <c r="O34" s="46"/>
      <c r="P34" s="240" t="s">
        <v>1</v>
      </c>
      <c r="Q34" s="240"/>
      <c r="R34" s="240"/>
      <c r="S34" s="240"/>
      <c r="T34" s="240"/>
      <c r="U34" s="240"/>
      <c r="V34" s="240"/>
      <c r="W34" s="240"/>
      <c r="X34" s="240"/>
      <c r="Y34" s="240"/>
      <c r="Z34" s="240"/>
      <c r="AA34" s="250">
        <v>0</v>
      </c>
      <c r="AB34" s="250"/>
      <c r="AC34" s="250"/>
      <c r="AD34" s="48"/>
      <c r="AF34" s="5"/>
      <c r="AG34" s="8"/>
      <c r="AH34" s="12"/>
    </row>
    <row r="35" spans="1:34">
      <c r="A35" s="109"/>
      <c r="B35" s="239" t="s">
        <v>60</v>
      </c>
      <c r="C35" s="239"/>
      <c r="D35" s="239"/>
      <c r="E35" s="239"/>
      <c r="F35" s="239"/>
      <c r="G35" s="239"/>
      <c r="H35" s="239"/>
      <c r="I35" s="239"/>
      <c r="J35" s="239"/>
      <c r="K35" s="239"/>
      <c r="L35" s="239"/>
      <c r="M35" s="239"/>
      <c r="N35" s="239"/>
      <c r="O35" s="46"/>
      <c r="P35" s="240" t="s">
        <v>198</v>
      </c>
      <c r="Q35" s="240"/>
      <c r="R35" s="240"/>
      <c r="S35" s="240"/>
      <c r="T35" s="240"/>
      <c r="U35" s="240"/>
      <c r="V35" s="240"/>
      <c r="W35" s="240"/>
      <c r="X35" s="240"/>
      <c r="Y35" s="240"/>
      <c r="Z35" s="240"/>
      <c r="AA35" s="250">
        <v>0</v>
      </c>
      <c r="AB35" s="250"/>
      <c r="AC35" s="250"/>
      <c r="AD35" s="48"/>
      <c r="AF35" s="5"/>
      <c r="AG35" s="8"/>
      <c r="AH35" s="12"/>
    </row>
    <row r="36" spans="1:34">
      <c r="A36" s="109"/>
      <c r="B36" s="260" t="s">
        <v>61</v>
      </c>
      <c r="C36" s="260"/>
      <c r="D36" s="260"/>
      <c r="E36" s="260"/>
      <c r="F36" s="260"/>
      <c r="G36" s="260"/>
      <c r="H36" s="260"/>
      <c r="I36" s="260"/>
      <c r="J36" s="260"/>
      <c r="K36" s="260"/>
      <c r="L36" s="239" t="s">
        <v>36</v>
      </c>
      <c r="M36" s="239"/>
      <c r="N36" s="239"/>
      <c r="O36" s="46"/>
      <c r="P36" s="240" t="s">
        <v>40</v>
      </c>
      <c r="Q36" s="240"/>
      <c r="R36" s="240"/>
      <c r="S36" s="240"/>
      <c r="T36" s="240"/>
      <c r="U36" s="240"/>
      <c r="V36" s="240"/>
      <c r="W36" s="240"/>
      <c r="X36" s="240"/>
      <c r="Y36" s="240"/>
      <c r="Z36" s="240"/>
      <c r="AA36" s="250">
        <v>0</v>
      </c>
      <c r="AB36" s="250"/>
      <c r="AC36" s="250"/>
      <c r="AD36" s="48"/>
      <c r="AF36" s="5"/>
      <c r="AG36" s="8"/>
      <c r="AH36" s="12"/>
    </row>
    <row r="37" spans="1:34">
      <c r="A37" s="109"/>
      <c r="B37" s="257"/>
      <c r="C37" s="257"/>
      <c r="D37" s="257"/>
      <c r="E37" s="257"/>
      <c r="F37" s="257"/>
      <c r="G37" s="257"/>
      <c r="H37" s="257"/>
      <c r="I37" s="257"/>
      <c r="J37" s="257"/>
      <c r="K37" s="257"/>
      <c r="L37" s="250">
        <v>0</v>
      </c>
      <c r="M37" s="250"/>
      <c r="N37" s="250"/>
      <c r="O37" s="46"/>
      <c r="P37" s="240" t="s">
        <v>32</v>
      </c>
      <c r="Q37" s="240"/>
      <c r="R37" s="240"/>
      <c r="S37" s="240"/>
      <c r="T37" s="240"/>
      <c r="U37" s="240"/>
      <c r="V37" s="240"/>
      <c r="W37" s="240"/>
      <c r="X37" s="240"/>
      <c r="Y37" s="240"/>
      <c r="Z37" s="240"/>
      <c r="AA37" s="250">
        <v>0</v>
      </c>
      <c r="AB37" s="250"/>
      <c r="AC37" s="250"/>
      <c r="AD37" s="48"/>
      <c r="AF37" s="5"/>
      <c r="AG37" s="8"/>
      <c r="AH37" s="12"/>
    </row>
    <row r="38" spans="1:34">
      <c r="A38" s="109"/>
      <c r="B38" s="257"/>
      <c r="C38" s="257"/>
      <c r="D38" s="257"/>
      <c r="E38" s="257"/>
      <c r="F38" s="257"/>
      <c r="G38" s="257"/>
      <c r="H38" s="257"/>
      <c r="I38" s="257"/>
      <c r="J38" s="257"/>
      <c r="K38" s="257"/>
      <c r="L38" s="250">
        <v>0</v>
      </c>
      <c r="M38" s="250"/>
      <c r="N38" s="250"/>
      <c r="O38" s="46"/>
      <c r="P38" s="240" t="s">
        <v>33</v>
      </c>
      <c r="Q38" s="240"/>
      <c r="R38" s="240"/>
      <c r="S38" s="240"/>
      <c r="T38" s="240"/>
      <c r="U38" s="240"/>
      <c r="V38" s="240"/>
      <c r="W38" s="240"/>
      <c r="X38" s="240"/>
      <c r="Y38" s="240"/>
      <c r="Z38" s="240"/>
      <c r="AA38" s="250">
        <v>0</v>
      </c>
      <c r="AB38" s="250"/>
      <c r="AC38" s="250"/>
      <c r="AD38" s="48"/>
      <c r="AF38" s="5"/>
      <c r="AG38" s="8"/>
      <c r="AH38" s="12"/>
    </row>
    <row r="39" spans="1:34">
      <c r="A39" s="109"/>
      <c r="B39" s="257"/>
      <c r="C39" s="257"/>
      <c r="D39" s="257"/>
      <c r="E39" s="257"/>
      <c r="F39" s="257"/>
      <c r="G39" s="257"/>
      <c r="H39" s="257"/>
      <c r="I39" s="257"/>
      <c r="J39" s="257"/>
      <c r="K39" s="257"/>
      <c r="L39" s="250">
        <v>0</v>
      </c>
      <c r="M39" s="250"/>
      <c r="N39" s="250"/>
      <c r="O39" s="46"/>
      <c r="P39" s="258" t="s">
        <v>41</v>
      </c>
      <c r="Q39" s="258"/>
      <c r="R39" s="258"/>
      <c r="S39" s="258"/>
      <c r="T39" s="258"/>
      <c r="U39" s="258"/>
      <c r="V39" s="258"/>
      <c r="W39" s="258"/>
      <c r="X39" s="258"/>
      <c r="Y39" s="258"/>
      <c r="Z39" s="258"/>
      <c r="AA39" s="259">
        <f>SUM(AA31:AC38)</f>
        <v>0</v>
      </c>
      <c r="AB39" s="259"/>
      <c r="AC39" s="259"/>
      <c r="AD39" s="48"/>
      <c r="AF39" s="5"/>
      <c r="AG39" s="8"/>
      <c r="AH39" s="12"/>
    </row>
    <row r="40" spans="1:34">
      <c r="A40" s="33"/>
      <c r="B40" s="263" t="s">
        <v>95</v>
      </c>
      <c r="C40" s="263"/>
      <c r="D40" s="263"/>
      <c r="E40" s="263"/>
      <c r="F40" s="263"/>
      <c r="G40" s="263"/>
      <c r="H40" s="263"/>
      <c r="I40" s="263"/>
      <c r="J40" s="263"/>
      <c r="K40" s="263"/>
      <c r="L40" s="264"/>
      <c r="M40" s="265"/>
      <c r="N40" s="265"/>
      <c r="O40" s="46"/>
      <c r="P40" s="263" t="s">
        <v>42</v>
      </c>
      <c r="Q40" s="263"/>
      <c r="R40" s="263"/>
      <c r="S40" s="263"/>
      <c r="T40" s="263"/>
      <c r="U40" s="263"/>
      <c r="V40" s="263"/>
      <c r="W40" s="263"/>
      <c r="X40" s="263"/>
      <c r="Y40" s="263"/>
      <c r="Z40" s="263"/>
      <c r="AA40" s="264">
        <f>L33</f>
        <v>0</v>
      </c>
      <c r="AB40" s="264"/>
      <c r="AC40" s="264"/>
      <c r="AD40" s="48"/>
      <c r="AF40" s="5"/>
      <c r="AG40" s="8"/>
      <c r="AH40" s="12"/>
    </row>
    <row r="41" spans="1:34">
      <c r="A41" s="33"/>
      <c r="B41" s="46"/>
      <c r="C41" s="46"/>
      <c r="D41" s="46"/>
      <c r="E41" s="46"/>
      <c r="F41" s="46"/>
      <c r="G41" s="46"/>
      <c r="H41" s="46"/>
      <c r="I41" s="46"/>
      <c r="J41" s="46"/>
      <c r="K41" s="46"/>
      <c r="L41" s="46"/>
      <c r="M41" s="46"/>
      <c r="N41" s="46"/>
      <c r="O41" s="46"/>
      <c r="P41" s="263" t="s">
        <v>43</v>
      </c>
      <c r="Q41" s="263"/>
      <c r="R41" s="263"/>
      <c r="S41" s="263"/>
      <c r="T41" s="263"/>
      <c r="U41" s="263"/>
      <c r="V41" s="263"/>
      <c r="W41" s="263"/>
      <c r="X41" s="263"/>
      <c r="Y41" s="263"/>
      <c r="Z41" s="263"/>
      <c r="AA41" s="264">
        <f>L34</f>
        <v>0</v>
      </c>
      <c r="AB41" s="264"/>
      <c r="AC41" s="264"/>
      <c r="AD41" s="48"/>
      <c r="AF41" s="5"/>
      <c r="AG41" s="8"/>
      <c r="AH41" s="12"/>
    </row>
    <row r="42" spans="1:34">
      <c r="A42" s="33"/>
      <c r="B42" s="258" t="s">
        <v>41</v>
      </c>
      <c r="C42" s="258"/>
      <c r="D42" s="258"/>
      <c r="E42" s="258"/>
      <c r="F42" s="258"/>
      <c r="G42" s="258"/>
      <c r="H42" s="258"/>
      <c r="I42" s="258"/>
      <c r="J42" s="258"/>
      <c r="K42" s="258"/>
      <c r="L42" s="259">
        <f>L31+L33+L34+L37+L38+L39+L40</f>
        <v>0</v>
      </c>
      <c r="M42" s="261"/>
      <c r="N42" s="261"/>
      <c r="O42" s="32"/>
      <c r="P42" s="32"/>
      <c r="Q42" s="32"/>
      <c r="R42" s="32"/>
      <c r="S42" s="32"/>
      <c r="T42" s="32"/>
      <c r="U42" s="32"/>
      <c r="V42" s="32"/>
      <c r="W42" s="32"/>
      <c r="X42" s="32"/>
      <c r="Y42" s="32"/>
      <c r="Z42" s="32"/>
      <c r="AA42" s="32"/>
      <c r="AB42" s="32"/>
      <c r="AC42" s="32"/>
      <c r="AD42" s="48"/>
      <c r="AF42" s="5"/>
      <c r="AG42" s="8"/>
      <c r="AH42" s="12"/>
    </row>
    <row r="43" spans="1:34">
      <c r="A43" s="109"/>
      <c r="B43" s="46"/>
      <c r="C43" s="46"/>
      <c r="D43" s="46"/>
      <c r="E43" s="46"/>
      <c r="F43" s="46"/>
      <c r="G43" s="46"/>
      <c r="H43" s="32"/>
      <c r="I43" s="32"/>
      <c r="J43" s="32"/>
      <c r="K43" s="32"/>
      <c r="L43" s="32"/>
      <c r="M43" s="32"/>
      <c r="N43" s="32"/>
      <c r="O43" s="46"/>
      <c r="P43" s="32"/>
      <c r="Q43" s="49"/>
      <c r="R43" s="49"/>
      <c r="S43" s="49"/>
      <c r="T43" s="262" t="b">
        <f>IF(L44&gt;0,IF(AA43*0.7&gt;=200,AA43*0.7,0))</f>
        <v>0</v>
      </c>
      <c r="U43" s="262"/>
      <c r="V43" s="262"/>
      <c r="W43" s="49"/>
      <c r="X43" s="32"/>
      <c r="Y43" s="49" t="s">
        <v>41</v>
      </c>
      <c r="Z43" s="49"/>
      <c r="AA43" s="259">
        <f>SUM(AA39:AA41)</f>
        <v>0</v>
      </c>
      <c r="AB43" s="259"/>
      <c r="AC43" s="259"/>
      <c r="AD43" s="48"/>
      <c r="AF43" s="5"/>
      <c r="AG43" s="8"/>
      <c r="AH43" s="12"/>
    </row>
    <row r="44" spans="1:34">
      <c r="A44" s="109"/>
      <c r="B44" s="46"/>
      <c r="C44" s="46"/>
      <c r="D44" s="46"/>
      <c r="E44" s="46"/>
      <c r="F44" s="46"/>
      <c r="G44" s="46"/>
      <c r="H44" s="32"/>
      <c r="I44" s="50" t="s">
        <v>44</v>
      </c>
      <c r="J44" s="32"/>
      <c r="K44" s="32"/>
      <c r="L44" s="259">
        <f>AA43-L42</f>
        <v>0</v>
      </c>
      <c r="M44" s="259"/>
      <c r="N44" s="259"/>
      <c r="O44" s="46"/>
      <c r="P44" s="46" t="s">
        <v>187</v>
      </c>
      <c r="Q44" s="32"/>
      <c r="R44" s="32"/>
      <c r="S44" s="32"/>
      <c r="T44" s="259">
        <f>IF(L44&lt;0,0,IF(T43&gt;L44,L44,T43))</f>
        <v>0</v>
      </c>
      <c r="U44" s="259"/>
      <c r="V44" s="259"/>
      <c r="W44" s="50"/>
      <c r="X44" s="50"/>
      <c r="Y44" s="50"/>
      <c r="Z44" s="50"/>
      <c r="AA44" s="32"/>
      <c r="AB44" s="32"/>
      <c r="AC44" s="32"/>
      <c r="AD44" s="48"/>
      <c r="AF44" s="5"/>
      <c r="AG44" s="8"/>
      <c r="AH44" s="12"/>
    </row>
    <row r="45" spans="1:34" ht="4.5" customHeight="1">
      <c r="A45" s="109"/>
      <c r="B45" s="46"/>
      <c r="C45" s="46"/>
      <c r="D45" s="46"/>
      <c r="E45" s="46"/>
      <c r="F45" s="46"/>
      <c r="G45" s="46"/>
      <c r="H45" s="46"/>
      <c r="I45" s="46"/>
      <c r="J45" s="46"/>
      <c r="K45" s="46"/>
      <c r="L45" s="46"/>
      <c r="M45" s="46"/>
      <c r="N45" s="46"/>
      <c r="O45" s="106"/>
      <c r="P45" s="46"/>
      <c r="Q45" s="46"/>
      <c r="R45" s="46"/>
      <c r="S45" s="46"/>
      <c r="T45" s="46"/>
      <c r="U45" s="46"/>
      <c r="V45" s="46"/>
      <c r="W45" s="46"/>
      <c r="X45" s="46"/>
      <c r="Y45" s="46"/>
      <c r="Z45" s="46"/>
      <c r="AA45" s="46"/>
      <c r="AB45" s="46"/>
      <c r="AC45" s="46"/>
      <c r="AD45" s="48"/>
    </row>
    <row r="46" spans="1:34">
      <c r="A46" s="109" t="s">
        <v>107</v>
      </c>
      <c r="B46" s="108" t="s">
        <v>99</v>
      </c>
      <c r="C46" s="106"/>
      <c r="D46" s="106"/>
      <c r="E46" s="106"/>
      <c r="F46" s="106"/>
      <c r="G46" s="106"/>
      <c r="H46" s="106"/>
      <c r="I46" s="106"/>
      <c r="J46" s="106"/>
      <c r="K46" s="106"/>
      <c r="L46" s="106"/>
      <c r="M46" s="106"/>
      <c r="N46" s="106"/>
      <c r="O46" s="51"/>
      <c r="P46" s="106"/>
      <c r="Q46" s="106"/>
      <c r="R46" s="106"/>
      <c r="S46" s="106"/>
      <c r="T46" s="106"/>
      <c r="U46" s="106"/>
      <c r="V46" s="106"/>
      <c r="W46" s="106"/>
      <c r="X46" s="106"/>
      <c r="Y46" s="106"/>
      <c r="Z46" s="106"/>
      <c r="AA46" s="106"/>
      <c r="AB46" s="106"/>
      <c r="AC46" s="46"/>
      <c r="AD46" s="48"/>
    </row>
    <row r="47" spans="1:34">
      <c r="A47" s="109"/>
      <c r="B47" s="279" t="s">
        <v>191</v>
      </c>
      <c r="C47" s="279"/>
      <c r="D47" s="279"/>
      <c r="E47" s="279"/>
      <c r="F47" s="280"/>
      <c r="G47" s="280"/>
      <c r="H47" s="280"/>
      <c r="I47" s="280"/>
      <c r="J47" s="280"/>
      <c r="K47" s="280"/>
      <c r="L47" s="280"/>
      <c r="M47" s="280"/>
      <c r="N47" s="280"/>
      <c r="O47" s="51"/>
      <c r="P47" s="279" t="s">
        <v>101</v>
      </c>
      <c r="Q47" s="279"/>
      <c r="R47" s="279"/>
      <c r="S47" s="279"/>
      <c r="T47" s="280"/>
      <c r="U47" s="280"/>
      <c r="V47" s="280"/>
      <c r="W47" s="280"/>
      <c r="X47" s="280"/>
      <c r="Y47" s="280"/>
      <c r="Z47" s="280"/>
      <c r="AA47" s="280"/>
      <c r="AB47" s="280"/>
      <c r="AC47" s="46"/>
      <c r="AD47" s="48"/>
    </row>
    <row r="48" spans="1:34">
      <c r="A48" s="109"/>
      <c r="B48" s="279" t="s">
        <v>100</v>
      </c>
      <c r="C48" s="279"/>
      <c r="D48" s="279"/>
      <c r="E48" s="279"/>
      <c r="F48" s="281"/>
      <c r="G48" s="281"/>
      <c r="H48" s="281"/>
      <c r="I48" s="281"/>
      <c r="J48" s="281"/>
      <c r="K48" s="281"/>
      <c r="L48" s="281"/>
      <c r="M48" s="281"/>
      <c r="N48" s="281"/>
      <c r="O48" s="46"/>
      <c r="P48" s="282" t="s">
        <v>443</v>
      </c>
      <c r="Q48" s="282"/>
      <c r="R48" s="282"/>
      <c r="S48" s="282"/>
      <c r="T48" s="283"/>
      <c r="U48" s="284"/>
      <c r="V48" s="284"/>
      <c r="W48" s="284"/>
      <c r="X48" s="284"/>
      <c r="Y48" s="284"/>
      <c r="Z48" s="284"/>
      <c r="AA48" s="284"/>
      <c r="AB48" s="284"/>
      <c r="AC48" s="46"/>
      <c r="AD48" s="48"/>
    </row>
    <row r="49" spans="1:30" ht="4.5" customHeight="1">
      <c r="A49" s="52"/>
      <c r="B49" s="48"/>
      <c r="C49" s="48"/>
      <c r="D49" s="48"/>
      <c r="E49" s="48"/>
      <c r="F49" s="48"/>
      <c r="G49" s="48"/>
      <c r="H49" s="48"/>
      <c r="I49" s="48"/>
      <c r="J49" s="48"/>
      <c r="K49" s="48"/>
      <c r="L49" s="48"/>
      <c r="M49" s="48"/>
      <c r="N49" s="48"/>
      <c r="O49" s="53"/>
      <c r="P49" s="48"/>
      <c r="Q49" s="48"/>
      <c r="R49" s="48"/>
      <c r="S49" s="48"/>
      <c r="T49" s="48"/>
      <c r="U49" s="48"/>
      <c r="V49" s="48"/>
      <c r="W49" s="48"/>
      <c r="X49" s="48"/>
      <c r="Y49" s="48"/>
      <c r="Z49" s="48"/>
      <c r="AA49" s="48"/>
      <c r="AB49" s="48"/>
      <c r="AC49" s="48"/>
      <c r="AD49" s="48"/>
    </row>
    <row r="50" spans="1:30">
      <c r="A50" s="52"/>
      <c r="B50" s="266" t="s">
        <v>103</v>
      </c>
      <c r="C50" s="267"/>
      <c r="D50" s="267"/>
      <c r="E50" s="267"/>
      <c r="F50" s="267"/>
      <c r="G50" s="267"/>
      <c r="H50" s="267"/>
      <c r="I50" s="267"/>
      <c r="J50" s="267"/>
      <c r="K50" s="267"/>
      <c r="L50" s="267"/>
      <c r="M50" s="267"/>
      <c r="N50" s="54" t="s">
        <v>110</v>
      </c>
      <c r="O50" s="55" t="s">
        <v>219</v>
      </c>
      <c r="P50" s="110"/>
      <c r="Q50" s="110"/>
      <c r="R50" s="110"/>
      <c r="S50" s="110"/>
      <c r="T50" s="110"/>
      <c r="U50" s="110"/>
      <c r="V50" s="110"/>
      <c r="W50" s="110"/>
      <c r="X50" s="56"/>
      <c r="Y50" s="57"/>
      <c r="Z50" s="268" t="s">
        <v>114</v>
      </c>
      <c r="AA50" s="268"/>
      <c r="AB50" s="268"/>
      <c r="AC50" s="268"/>
      <c r="AD50" s="268"/>
    </row>
    <row r="51" spans="1:30" ht="15" customHeight="1">
      <c r="A51" s="52" t="s">
        <v>108</v>
      </c>
      <c r="B51" s="58" t="s">
        <v>122</v>
      </c>
      <c r="C51" s="59"/>
      <c r="D51" s="59"/>
      <c r="E51" s="59"/>
      <c r="F51" s="59"/>
      <c r="G51" s="59"/>
      <c r="H51" s="59"/>
      <c r="I51" s="59"/>
      <c r="J51" s="59"/>
      <c r="K51" s="59"/>
      <c r="L51" s="89"/>
      <c r="M51" s="89" t="b">
        <v>0</v>
      </c>
      <c r="N51" s="109"/>
      <c r="O51" s="61" t="s">
        <v>217</v>
      </c>
      <c r="P51" s="61"/>
      <c r="Q51" s="61"/>
      <c r="R51" s="61"/>
      <c r="S51" s="62"/>
      <c r="T51" s="62"/>
      <c r="U51" s="62"/>
      <c r="V51" s="62"/>
      <c r="W51" s="62"/>
      <c r="X51" s="90"/>
      <c r="Y51" s="91" t="b">
        <v>0</v>
      </c>
      <c r="Z51" s="269" t="e">
        <f>IF(AND(H4&lt;&gt;0,AA4&lt;&gt;0,J5&lt;&gt;0,AA5&lt;&gt;0,I7&lt;&gt;0,AB11=TRUE,AB12=FALSE,M19/M24&lt;20,M19&lt;=100,T44&gt;0,F48&lt;&gt;0,M51=TRUE,Y51=TRUE,Y52=TRUE,Y53=TRUE,Y54=TRUE)=TRUE,"Der Antrag ist vollständig und nach erster Prüfung korrekt!","Der Antrag ist nicht vollständig bzw. nicht förderfähig!")</f>
        <v>#DIV/0!</v>
      </c>
      <c r="AA51" s="270"/>
      <c r="AB51" s="270"/>
      <c r="AC51" s="270"/>
      <c r="AD51" s="271"/>
    </row>
    <row r="52" spans="1:30">
      <c r="A52" s="52"/>
      <c r="B52" s="63"/>
      <c r="C52" s="59"/>
      <c r="D52" s="59"/>
      <c r="E52" s="59"/>
      <c r="F52" s="59"/>
      <c r="G52" s="59"/>
      <c r="H52" s="59"/>
      <c r="I52" s="59"/>
      <c r="J52" s="59"/>
      <c r="K52" s="59"/>
      <c r="L52" s="60"/>
      <c r="M52" s="60"/>
      <c r="N52" s="109"/>
      <c r="O52" s="61" t="s">
        <v>218</v>
      </c>
      <c r="P52" s="64"/>
      <c r="Q52" s="64"/>
      <c r="R52" s="64"/>
      <c r="S52" s="64"/>
      <c r="T52" s="64"/>
      <c r="U52" s="64"/>
      <c r="V52" s="64"/>
      <c r="W52" s="64"/>
      <c r="X52" s="92"/>
      <c r="Y52" s="93" t="b">
        <v>0</v>
      </c>
      <c r="Z52" s="272"/>
      <c r="AA52" s="273"/>
      <c r="AB52" s="273"/>
      <c r="AC52" s="273"/>
      <c r="AD52" s="274"/>
    </row>
    <row r="53" spans="1:30">
      <c r="A53" s="52" t="s">
        <v>109</v>
      </c>
      <c r="B53" s="58" t="s">
        <v>214</v>
      </c>
      <c r="C53" s="59"/>
      <c r="D53" s="59"/>
      <c r="E53" s="59"/>
      <c r="F53" s="59"/>
      <c r="G53" s="59"/>
      <c r="H53" s="59"/>
      <c r="I53" s="59"/>
      <c r="J53" s="59"/>
      <c r="K53" s="59"/>
      <c r="L53" s="89"/>
      <c r="M53" s="89" t="b">
        <v>0</v>
      </c>
      <c r="N53" s="109"/>
      <c r="O53" s="61" t="s">
        <v>216</v>
      </c>
      <c r="P53" s="64"/>
      <c r="Q53" s="64"/>
      <c r="R53" s="64"/>
      <c r="S53" s="64"/>
      <c r="T53" s="64"/>
      <c r="U53" s="64"/>
      <c r="V53" s="64"/>
      <c r="W53" s="64"/>
      <c r="X53" s="92"/>
      <c r="Y53" s="93" t="b">
        <v>0</v>
      </c>
      <c r="Z53" s="272"/>
      <c r="AA53" s="273"/>
      <c r="AB53" s="273"/>
      <c r="AC53" s="273"/>
      <c r="AD53" s="274"/>
    </row>
    <row r="54" spans="1:30">
      <c r="A54" s="52"/>
      <c r="B54" s="66" t="s">
        <v>205</v>
      </c>
      <c r="C54" s="64"/>
      <c r="D54" s="64"/>
      <c r="E54" s="64"/>
      <c r="F54" s="64"/>
      <c r="G54" s="64"/>
      <c r="H54" s="64"/>
      <c r="I54" s="64"/>
      <c r="J54" s="64"/>
      <c r="K54" s="64"/>
      <c r="L54" s="65"/>
      <c r="M54" s="60"/>
      <c r="N54" s="109" t="s">
        <v>111</v>
      </c>
      <c r="O54" s="67" t="s">
        <v>215</v>
      </c>
      <c r="P54" s="68"/>
      <c r="Q54" s="67"/>
      <c r="R54" s="67"/>
      <c r="S54" s="67"/>
      <c r="T54" s="59"/>
      <c r="U54" s="59"/>
      <c r="V54" s="59"/>
      <c r="W54" s="59"/>
      <c r="X54" s="89"/>
      <c r="Y54" s="93" t="b">
        <v>0</v>
      </c>
      <c r="Z54" s="272"/>
      <c r="AA54" s="273"/>
      <c r="AB54" s="273"/>
      <c r="AC54" s="273"/>
      <c r="AD54" s="274"/>
    </row>
    <row r="55" spans="1:30">
      <c r="A55" s="30"/>
      <c r="B55" s="69" t="s">
        <v>206</v>
      </c>
      <c r="C55" s="70"/>
      <c r="D55" s="70"/>
      <c r="E55" s="70"/>
      <c r="F55" s="70"/>
      <c r="G55" s="70"/>
      <c r="H55" s="70"/>
      <c r="I55" s="70"/>
      <c r="J55" s="70"/>
      <c r="K55" s="70"/>
      <c r="L55" s="71"/>
      <c r="M55" s="71"/>
      <c r="N55" s="72"/>
      <c r="O55" s="73"/>
      <c r="P55" s="70"/>
      <c r="Q55" s="70"/>
      <c r="R55" s="70"/>
      <c r="S55" s="70"/>
      <c r="T55" s="70"/>
      <c r="U55" s="70"/>
      <c r="V55" s="70"/>
      <c r="W55" s="70"/>
      <c r="X55" s="71"/>
      <c r="Y55" s="74"/>
      <c r="Z55" s="275"/>
      <c r="AA55" s="276"/>
      <c r="AB55" s="276"/>
      <c r="AC55" s="276"/>
      <c r="AD55" s="277"/>
    </row>
    <row r="56" spans="1:30" ht="15.75" customHeight="1">
      <c r="A56" s="30"/>
      <c r="B56" s="340" t="s">
        <v>469</v>
      </c>
      <c r="C56" s="285"/>
      <c r="D56" s="285"/>
      <c r="E56" s="285"/>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row>
    <row r="57" spans="1:30">
      <c r="A57" s="33"/>
      <c r="B57" s="32" t="s">
        <v>115</v>
      </c>
      <c r="C57" s="32"/>
      <c r="D57" s="278"/>
      <c r="E57" s="278"/>
      <c r="F57" s="278"/>
      <c r="G57" s="278"/>
      <c r="H57" s="278"/>
      <c r="I57" s="278"/>
      <c r="J57" s="278"/>
      <c r="K57" s="75" t="s">
        <v>213</v>
      </c>
      <c r="L57" s="32"/>
      <c r="M57" s="32"/>
      <c r="N57" s="32"/>
      <c r="O57" s="32"/>
      <c r="P57" s="32"/>
      <c r="Q57" s="32"/>
      <c r="R57" s="32"/>
      <c r="S57" s="32"/>
      <c r="T57" s="278"/>
      <c r="U57" s="278"/>
      <c r="V57" s="278"/>
      <c r="W57" s="278"/>
      <c r="X57" s="278"/>
      <c r="Y57" s="278"/>
      <c r="Z57" s="278"/>
      <c r="AA57" s="278"/>
      <c r="AB57" s="278"/>
      <c r="AC57" s="31"/>
      <c r="AD57" s="31"/>
    </row>
  </sheetData>
  <sheetProtection algorithmName="SHA-512" hashValue="a5pE+zz9LxD8VbuQQp1cjZUtmDU0WItwmin2hXo/FojS5lMUU6hCHYzlM9ftEkIEyfB5FpGSk3bF88j3ksKZRA==" saltValue="OuheNX3Ap3NbC0VbjorXMA==" spinCount="100000" sheet="1" objects="1" scenarios="1"/>
  <mergeCells count="139">
    <mergeCell ref="B50:M50"/>
    <mergeCell ref="Z50:AD50"/>
    <mergeCell ref="Z51:AD55"/>
    <mergeCell ref="D57:J57"/>
    <mergeCell ref="T57:AB57"/>
    <mergeCell ref="B47:E47"/>
    <mergeCell ref="F47:N47"/>
    <mergeCell ref="P47:S47"/>
    <mergeCell ref="T47:AB47"/>
    <mergeCell ref="B48:E48"/>
    <mergeCell ref="F48:N48"/>
    <mergeCell ref="P48:S48"/>
    <mergeCell ref="T48:AB48"/>
    <mergeCell ref="B56:AD56"/>
    <mergeCell ref="B42:K42"/>
    <mergeCell ref="L42:N42"/>
    <mergeCell ref="T43:V43"/>
    <mergeCell ref="AA43:AC43"/>
    <mergeCell ref="L44:N44"/>
    <mergeCell ref="T44:V44"/>
    <mergeCell ref="B40:K40"/>
    <mergeCell ref="L40:N40"/>
    <mergeCell ref="P40:Z40"/>
    <mergeCell ref="AA40:AC40"/>
    <mergeCell ref="P41:Z41"/>
    <mergeCell ref="AA41:AC41"/>
    <mergeCell ref="B38:K38"/>
    <mergeCell ref="L38:N38"/>
    <mergeCell ref="P38:Z38"/>
    <mergeCell ref="AA38:AC38"/>
    <mergeCell ref="B39:K39"/>
    <mergeCell ref="L39:N39"/>
    <mergeCell ref="P39:Z39"/>
    <mergeCell ref="AA39:AC39"/>
    <mergeCell ref="B36:K36"/>
    <mergeCell ref="L36:N36"/>
    <mergeCell ref="P36:Z36"/>
    <mergeCell ref="AA36:AC36"/>
    <mergeCell ref="B37:K37"/>
    <mergeCell ref="L37:N37"/>
    <mergeCell ref="P37:Z37"/>
    <mergeCell ref="AA37:AC37"/>
    <mergeCell ref="B34:K34"/>
    <mergeCell ref="L34:N34"/>
    <mergeCell ref="P34:Z34"/>
    <mergeCell ref="AA34:AC34"/>
    <mergeCell ref="B35:N35"/>
    <mergeCell ref="P35:Z35"/>
    <mergeCell ref="AA35:AC35"/>
    <mergeCell ref="B32:K32"/>
    <mergeCell ref="L32:N32"/>
    <mergeCell ref="P32:Z32"/>
    <mergeCell ref="AA32:AC32"/>
    <mergeCell ref="B33:H33"/>
    <mergeCell ref="I33:K33"/>
    <mergeCell ref="L33:N33"/>
    <mergeCell ref="P33:Z33"/>
    <mergeCell ref="AA33:AC33"/>
    <mergeCell ref="B30:K30"/>
    <mergeCell ref="L30:N30"/>
    <mergeCell ref="P30:Z30"/>
    <mergeCell ref="AA30:AC30"/>
    <mergeCell ref="B31:K31"/>
    <mergeCell ref="L31:N31"/>
    <mergeCell ref="P31:Z31"/>
    <mergeCell ref="AA31:AC31"/>
    <mergeCell ref="P27:U27"/>
    <mergeCell ref="V27:W27"/>
    <mergeCell ref="X27:AA27"/>
    <mergeCell ref="AB27:AC27"/>
    <mergeCell ref="P28:W28"/>
    <mergeCell ref="AB28:AC28"/>
    <mergeCell ref="AB23:AC23"/>
    <mergeCell ref="M24:N24"/>
    <mergeCell ref="P24:Y24"/>
    <mergeCell ref="Z24:AA24"/>
    <mergeCell ref="AB24:AC24"/>
    <mergeCell ref="P26:AC26"/>
    <mergeCell ref="B22:J23"/>
    <mergeCell ref="K22:L22"/>
    <mergeCell ref="M22:N22"/>
    <mergeCell ref="P22:Y22"/>
    <mergeCell ref="Z22:AA22"/>
    <mergeCell ref="AB22:AC22"/>
    <mergeCell ref="K23:L23"/>
    <mergeCell ref="M23:N23"/>
    <mergeCell ref="P23:Y23"/>
    <mergeCell ref="Z23:AA23"/>
    <mergeCell ref="B19:L19"/>
    <mergeCell ref="M19:N19"/>
    <mergeCell ref="P19:Y19"/>
    <mergeCell ref="Z19:AA19"/>
    <mergeCell ref="AB19:AC19"/>
    <mergeCell ref="Z20:AA20"/>
    <mergeCell ref="AB20:AC20"/>
    <mergeCell ref="B18:J18"/>
    <mergeCell ref="K18:L18"/>
    <mergeCell ref="M18:N18"/>
    <mergeCell ref="P18:Y18"/>
    <mergeCell ref="Z18:AA18"/>
    <mergeCell ref="AB18:AC18"/>
    <mergeCell ref="B17:J17"/>
    <mergeCell ref="K17:L17"/>
    <mergeCell ref="M17:N17"/>
    <mergeCell ref="P17:Y17"/>
    <mergeCell ref="Z17:AA17"/>
    <mergeCell ref="AB17:AC17"/>
    <mergeCell ref="B16:J16"/>
    <mergeCell ref="K16:L16"/>
    <mergeCell ref="M16:N16"/>
    <mergeCell ref="P16:Y16"/>
    <mergeCell ref="Z16:AA16"/>
    <mergeCell ref="AB16:AC16"/>
    <mergeCell ref="Z14:AA14"/>
    <mergeCell ref="AB14:AC14"/>
    <mergeCell ref="B15:J15"/>
    <mergeCell ref="K15:L15"/>
    <mergeCell ref="M15:N15"/>
    <mergeCell ref="P15:Y15"/>
    <mergeCell ref="Z15:AA15"/>
    <mergeCell ref="AB15:AC15"/>
    <mergeCell ref="I12:L12"/>
    <mergeCell ref="T12:U12"/>
    <mergeCell ref="B14:J14"/>
    <mergeCell ref="K14:L14"/>
    <mergeCell ref="M14:N14"/>
    <mergeCell ref="P14:Y14"/>
    <mergeCell ref="I7:AA7"/>
    <mergeCell ref="AB7:AB9"/>
    <mergeCell ref="I8:AA8"/>
    <mergeCell ref="I9:AA9"/>
    <mergeCell ref="I11:L11"/>
    <mergeCell ref="T11:U11"/>
    <mergeCell ref="A1:AD1"/>
    <mergeCell ref="A2:AD2"/>
    <mergeCell ref="H4:Q4"/>
    <mergeCell ref="AA4:AC4"/>
    <mergeCell ref="J5:V5"/>
    <mergeCell ref="AA5:AC5"/>
  </mergeCells>
  <conditionalFormatting sqref="Z51">
    <cfRule type="iconSet" priority="7">
      <iconSet iconSet="3TrafficLights2">
        <cfvo type="percent" val="0"/>
        <cfvo type="percent" val="33"/>
        <cfvo type="percent" val="67"/>
      </iconSet>
    </cfRule>
  </conditionalFormatting>
  <conditionalFormatting sqref="Z51">
    <cfRule type="containsText" dxfId="5" priority="5" operator="containsText" text="Der Antrag ist nicht vollständig bzw. nicht förderfähig!">
      <formula>NOT(ISERROR(SEARCH("Der Antrag ist nicht vollständig bzw. nicht förderfähig!",Z51)))</formula>
    </cfRule>
    <cfRule type="containsText" dxfId="4" priority="6" operator="containsText" text="Der Antrag ist vollständig und nach erster Prüfung korrekt!">
      <formula>NOT(ISERROR(SEARCH("Der Antrag ist vollständig und nach erster Prüfung korrekt!",Z51)))</formula>
    </cfRule>
  </conditionalFormatting>
  <conditionalFormatting sqref="M19:N19">
    <cfRule type="cellIs" dxfId="3" priority="4" operator="greaterThan">
      <formula>100</formula>
    </cfRule>
  </conditionalFormatting>
  <conditionalFormatting sqref="L44:N44">
    <cfRule type="cellIs" dxfId="2" priority="3" operator="lessThan">
      <formula>0</formula>
    </cfRule>
  </conditionalFormatting>
  <conditionalFormatting sqref="T44:V44">
    <cfRule type="cellIs" dxfId="1" priority="2" operator="equal">
      <formula>0</formula>
    </cfRule>
  </conditionalFormatting>
  <conditionalFormatting sqref="F48:N48">
    <cfRule type="cellIs" dxfId="0" priority="1" operator="equal">
      <formula>0</formula>
    </cfRule>
  </conditionalFormatting>
  <dataValidations disablePrompts="1" count="1">
    <dataValidation type="list" allowBlank="1" showInputMessage="1" showErrorMessage="1" sqref="I7:AA9">
      <formula1>Themenschwerpunkte</formula1>
    </dataValidation>
  </dataValidations>
  <pageMargins left="0.27960526315789475" right="0.28186274509803921" top="0.78740157499999996" bottom="0.32608695652173914" header="0.3" footer="0.3"/>
  <pageSetup paperSize="9" orientation="portrait" r:id="rId1"/>
  <headerFooter>
    <oddHeader>&amp;R&amp;"Arial,Standard"&amp;8Version 2.0/ 2019</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26</xdr:col>
                    <xdr:colOff>161925</xdr:colOff>
                    <xdr:row>9</xdr:row>
                    <xdr:rowOff>38100</xdr:rowOff>
                  </from>
                  <to>
                    <xdr:col>28</xdr:col>
                    <xdr:colOff>142875</xdr:colOff>
                    <xdr:row>11</xdr:row>
                    <xdr:rowOff>9525</xdr:rowOff>
                  </to>
                </anchor>
              </controlPr>
            </control>
          </mc:Choice>
        </mc:AlternateContent>
        <mc:AlternateContent xmlns:mc="http://schemas.openxmlformats.org/markup-compatibility/2006">
          <mc:Choice Requires="x14">
            <control shapeId="5122" r:id="rId5" name="Check Box 2">
              <controlPr locked="0" defaultSize="0" autoFill="0" autoLine="0" autoPict="0">
                <anchor moveWithCells="1">
                  <from>
                    <xdr:col>26</xdr:col>
                    <xdr:colOff>161925</xdr:colOff>
                    <xdr:row>10</xdr:row>
                    <xdr:rowOff>161925</xdr:rowOff>
                  </from>
                  <to>
                    <xdr:col>28</xdr:col>
                    <xdr:colOff>161925</xdr:colOff>
                    <xdr:row>12</xdr:row>
                    <xdr:rowOff>0</xdr:rowOff>
                  </to>
                </anchor>
              </controlPr>
            </control>
          </mc:Choice>
        </mc:AlternateContent>
        <mc:AlternateContent xmlns:mc="http://schemas.openxmlformats.org/markup-compatibility/2006">
          <mc:Choice Requires="x14">
            <control shapeId="5123" r:id="rId6" name="Check Box 3">
              <controlPr locked="0" defaultSize="0" autoFill="0" autoLine="0" autoPict="0">
                <anchor moveWithCells="1">
                  <from>
                    <xdr:col>12</xdr:col>
                    <xdr:colOff>0</xdr:colOff>
                    <xdr:row>49</xdr:row>
                    <xdr:rowOff>180975</xdr:rowOff>
                  </from>
                  <to>
                    <xdr:col>13</xdr:col>
                    <xdr:colOff>0</xdr:colOff>
                    <xdr:row>51</xdr:row>
                    <xdr:rowOff>19050</xdr:rowOff>
                  </to>
                </anchor>
              </controlPr>
            </control>
          </mc:Choice>
        </mc:AlternateContent>
        <mc:AlternateContent xmlns:mc="http://schemas.openxmlformats.org/markup-compatibility/2006">
          <mc:Choice Requires="x14">
            <control shapeId="5124" r:id="rId7" name="Check Box 4">
              <controlPr locked="0" defaultSize="0" autoFill="0" autoLine="0" autoPict="0">
                <anchor moveWithCells="1">
                  <from>
                    <xdr:col>24</xdr:col>
                    <xdr:colOff>0</xdr:colOff>
                    <xdr:row>53</xdr:row>
                    <xdr:rowOff>0</xdr:rowOff>
                  </from>
                  <to>
                    <xdr:col>25</xdr:col>
                    <xdr:colOff>0</xdr:colOff>
                    <xdr:row>54</xdr:row>
                    <xdr:rowOff>28575</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24</xdr:col>
                    <xdr:colOff>0</xdr:colOff>
                    <xdr:row>52</xdr:row>
                    <xdr:rowOff>0</xdr:rowOff>
                  </from>
                  <to>
                    <xdr:col>25</xdr:col>
                    <xdr:colOff>0</xdr:colOff>
                    <xdr:row>53</xdr:row>
                    <xdr:rowOff>28575</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24</xdr:col>
                    <xdr:colOff>0</xdr:colOff>
                    <xdr:row>51</xdr:row>
                    <xdr:rowOff>0</xdr:rowOff>
                  </from>
                  <to>
                    <xdr:col>25</xdr:col>
                    <xdr:colOff>0</xdr:colOff>
                    <xdr:row>52</xdr:row>
                    <xdr:rowOff>28575</xdr:rowOff>
                  </to>
                </anchor>
              </controlPr>
            </control>
          </mc:Choice>
        </mc:AlternateContent>
        <mc:AlternateContent xmlns:mc="http://schemas.openxmlformats.org/markup-compatibility/2006">
          <mc:Choice Requires="x14">
            <control shapeId="5127" r:id="rId10" name="Check Box 7">
              <controlPr locked="0" defaultSize="0" autoFill="0" autoLine="0" autoPict="0">
                <anchor moveWithCells="1">
                  <from>
                    <xdr:col>24</xdr:col>
                    <xdr:colOff>0</xdr:colOff>
                    <xdr:row>50</xdr:row>
                    <xdr:rowOff>0</xdr:rowOff>
                  </from>
                  <to>
                    <xdr:col>25</xdr:col>
                    <xdr:colOff>0</xdr:colOff>
                    <xdr:row>51</xdr:row>
                    <xdr:rowOff>28575</xdr:rowOff>
                  </to>
                </anchor>
              </controlPr>
            </control>
          </mc:Choice>
        </mc:AlternateContent>
        <mc:AlternateContent xmlns:mc="http://schemas.openxmlformats.org/markup-compatibility/2006">
          <mc:Choice Requires="x14">
            <control shapeId="5128" r:id="rId11" name="Check Box 8">
              <controlPr locked="0" defaultSize="0" autoFill="0" autoLine="0" autoPict="0">
                <anchor moveWithCells="1">
                  <from>
                    <xdr:col>12</xdr:col>
                    <xdr:colOff>9525</xdr:colOff>
                    <xdr:row>51</xdr:row>
                    <xdr:rowOff>180975</xdr:rowOff>
                  </from>
                  <to>
                    <xdr:col>13</xdr:col>
                    <xdr:colOff>9525</xdr:colOff>
                    <xdr:row>53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N54"/>
  <sheetViews>
    <sheetView view="pageLayout" zoomScaleNormal="100" workbookViewId="0">
      <selection activeCell="J5" sqref="J5:Q5"/>
    </sheetView>
  </sheetViews>
  <sheetFormatPr baseColWidth="10" defaultRowHeight="15"/>
  <cols>
    <col min="1" max="1" width="2.7109375" style="5" customWidth="1"/>
    <col min="2" max="4" width="3.140625" style="4" customWidth="1"/>
    <col min="5" max="5" width="4.85546875" style="4" customWidth="1"/>
    <col min="6" max="10" width="3.140625" style="4" customWidth="1"/>
    <col min="11" max="11" width="3.42578125" style="4" customWidth="1"/>
    <col min="12" max="13" width="3.140625" style="4" customWidth="1"/>
    <col min="14" max="14" width="5" style="4" customWidth="1"/>
    <col min="15" max="25" width="3.28515625" style="4" customWidth="1"/>
    <col min="26" max="26" width="0.7109375" style="4" customWidth="1"/>
    <col min="27" max="27" width="6.42578125" style="4" customWidth="1"/>
    <col min="28" max="28" width="3.28515625" style="4" customWidth="1"/>
    <col min="29" max="29" width="4.140625" style="4" customWidth="1"/>
    <col min="30" max="30" width="3.28515625" style="4" customWidth="1"/>
    <col min="31" max="16384" width="11.42578125" style="4"/>
  </cols>
  <sheetData>
    <row r="1" spans="1:30" ht="36.75" customHeight="1">
      <c r="A1" s="233" t="s">
        <v>221</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95"/>
    </row>
    <row r="2" spans="1:30">
      <c r="A2" s="310" t="s">
        <v>192</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96"/>
    </row>
    <row r="3" spans="1:30" ht="4.5" customHeight="1">
      <c r="A3" s="33"/>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15"/>
    </row>
    <row r="4" spans="1:30">
      <c r="A4" s="33"/>
      <c r="B4" s="94" t="s">
        <v>256</v>
      </c>
      <c r="C4" s="32"/>
      <c r="D4" s="32"/>
      <c r="E4" s="32"/>
      <c r="F4" s="32"/>
      <c r="G4" s="32"/>
      <c r="H4" s="311">
        <f>Antrag_AEJ!H4</f>
        <v>0</v>
      </c>
      <c r="I4" s="311"/>
      <c r="J4" s="311"/>
      <c r="K4" s="311"/>
      <c r="L4" s="311"/>
      <c r="M4" s="311"/>
      <c r="N4" s="311"/>
      <c r="O4" s="311"/>
      <c r="P4" s="311"/>
      <c r="Q4" s="311"/>
      <c r="R4" s="32"/>
      <c r="S4" s="33"/>
      <c r="T4" s="94" t="s">
        <v>257</v>
      </c>
      <c r="U4" s="34"/>
      <c r="V4" s="34"/>
      <c r="W4" s="34"/>
      <c r="X4" s="34"/>
      <c r="Y4" s="32"/>
      <c r="Z4" s="34"/>
      <c r="AA4" s="312">
        <f>Antrag_AEJ!AA4</f>
        <v>0</v>
      </c>
      <c r="AB4" s="312"/>
      <c r="AC4" s="312"/>
      <c r="AD4" s="15"/>
    </row>
    <row r="5" spans="1:30">
      <c r="A5" s="33"/>
      <c r="B5" s="32" t="s">
        <v>62</v>
      </c>
      <c r="C5" s="32"/>
      <c r="D5" s="32"/>
      <c r="E5" s="32"/>
      <c r="F5" s="32"/>
      <c r="G5" s="32"/>
      <c r="H5" s="32"/>
      <c r="I5" s="32"/>
      <c r="J5" s="313">
        <f>Antrag_AEJ!J5</f>
        <v>0</v>
      </c>
      <c r="K5" s="313"/>
      <c r="L5" s="313"/>
      <c r="M5" s="313"/>
      <c r="N5" s="313"/>
      <c r="O5" s="313"/>
      <c r="P5" s="313"/>
      <c r="Q5" s="313"/>
      <c r="R5" s="32"/>
      <c r="S5" s="33"/>
      <c r="T5" s="32" t="s">
        <v>212</v>
      </c>
      <c r="U5" s="34"/>
      <c r="V5" s="34"/>
      <c r="W5" s="34"/>
      <c r="X5" s="34"/>
      <c r="Y5" s="32"/>
      <c r="Z5" s="34"/>
      <c r="AA5" s="314">
        <f>Antrag_AEJ!AA5</f>
        <v>0</v>
      </c>
      <c r="AB5" s="314"/>
      <c r="AC5" s="314"/>
      <c r="AD5" s="15"/>
    </row>
    <row r="6" spans="1:30" ht="4.5" customHeight="1">
      <c r="A6" s="33"/>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15"/>
    </row>
    <row r="7" spans="1:30">
      <c r="A7" s="33"/>
      <c r="B7" s="34" t="s">
        <v>112</v>
      </c>
      <c r="C7" s="34"/>
      <c r="D7" s="34"/>
      <c r="E7" s="34"/>
      <c r="F7" s="34"/>
      <c r="G7" s="34"/>
      <c r="H7" s="34"/>
      <c r="I7" s="315">
        <f>Antrag_AEJ!I11</f>
        <v>0</v>
      </c>
      <c r="J7" s="315"/>
      <c r="K7" s="315"/>
      <c r="L7" s="315"/>
      <c r="M7" s="36"/>
      <c r="N7" s="37" t="s">
        <v>193</v>
      </c>
      <c r="O7" s="37"/>
      <c r="P7" s="37"/>
      <c r="Q7" s="37"/>
      <c r="R7" s="37"/>
      <c r="S7" s="37"/>
      <c r="T7" s="232">
        <f>IF(I8=I7,1,I8-I7)</f>
        <v>1</v>
      </c>
      <c r="U7" s="232"/>
      <c r="V7" s="34"/>
      <c r="W7" s="32"/>
      <c r="X7" s="32"/>
      <c r="Y7" s="32"/>
      <c r="Z7" s="32"/>
      <c r="AA7" s="117"/>
      <c r="AB7" s="117"/>
      <c r="AC7" s="117"/>
      <c r="AD7" s="15"/>
    </row>
    <row r="8" spans="1:30">
      <c r="A8" s="33"/>
      <c r="B8" s="34" t="s">
        <v>113</v>
      </c>
      <c r="C8" s="34"/>
      <c r="D8" s="34"/>
      <c r="E8" s="34"/>
      <c r="F8" s="34"/>
      <c r="G8" s="34"/>
      <c r="H8" s="34"/>
      <c r="I8" s="316">
        <f>Antrag_AEJ!I12</f>
        <v>0</v>
      </c>
      <c r="J8" s="316"/>
      <c r="K8" s="316"/>
      <c r="L8" s="316"/>
      <c r="M8" s="36"/>
      <c r="N8" s="37" t="s">
        <v>194</v>
      </c>
      <c r="O8" s="37"/>
      <c r="P8" s="37"/>
      <c r="Q8" s="37"/>
      <c r="R8" s="37"/>
      <c r="S8" s="37"/>
      <c r="T8" s="243">
        <f>6*T7</f>
        <v>6</v>
      </c>
      <c r="U8" s="243"/>
      <c r="V8" s="32"/>
      <c r="W8" s="32"/>
      <c r="X8" s="32"/>
      <c r="Y8" s="32"/>
      <c r="Z8" s="32"/>
      <c r="AA8" s="117"/>
      <c r="AB8" s="117"/>
      <c r="AC8" s="117"/>
      <c r="AD8" s="15"/>
    </row>
    <row r="9" spans="1:30" ht="4.5" customHeight="1">
      <c r="A9" s="33"/>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15"/>
    </row>
    <row r="10" spans="1:30">
      <c r="A10" s="103"/>
      <c r="B10" s="32"/>
      <c r="C10" s="32"/>
      <c r="D10" s="32"/>
      <c r="E10" s="32"/>
      <c r="F10" s="32"/>
      <c r="G10" s="32"/>
      <c r="H10" s="32"/>
      <c r="I10" s="32"/>
      <c r="J10" s="32"/>
      <c r="K10" s="317" t="s">
        <v>92</v>
      </c>
      <c r="L10" s="317"/>
      <c r="M10" s="317" t="s">
        <v>93</v>
      </c>
      <c r="N10" s="317"/>
      <c r="O10" s="32"/>
      <c r="P10" s="32"/>
      <c r="Q10" s="32"/>
      <c r="R10" s="32"/>
      <c r="S10" s="32"/>
      <c r="T10" s="32"/>
      <c r="U10" s="32"/>
      <c r="V10" s="32"/>
      <c r="W10" s="32"/>
      <c r="X10" s="32"/>
      <c r="Y10" s="32"/>
      <c r="Z10" s="239" t="s">
        <v>92</v>
      </c>
      <c r="AA10" s="239"/>
      <c r="AB10" s="239" t="s">
        <v>93</v>
      </c>
      <c r="AC10" s="239"/>
      <c r="AD10" s="15"/>
    </row>
    <row r="11" spans="1:30">
      <c r="A11" s="103"/>
      <c r="B11" s="244" t="s">
        <v>196</v>
      </c>
      <c r="C11" s="244"/>
      <c r="D11" s="244"/>
      <c r="E11" s="244"/>
      <c r="F11" s="244"/>
      <c r="G11" s="244"/>
      <c r="H11" s="244"/>
      <c r="I11" s="244"/>
      <c r="J11" s="244"/>
      <c r="K11" s="307">
        <f>Antrag_AEJ!K18</f>
        <v>0</v>
      </c>
      <c r="L11" s="307"/>
      <c r="M11" s="307">
        <f>Antrag_AEJ!M18</f>
        <v>0</v>
      </c>
      <c r="N11" s="307"/>
      <c r="O11" s="32"/>
      <c r="P11" s="245" t="s">
        <v>189</v>
      </c>
      <c r="Q11" s="245"/>
      <c r="R11" s="245"/>
      <c r="S11" s="245"/>
      <c r="T11" s="245"/>
      <c r="U11" s="245"/>
      <c r="V11" s="245"/>
      <c r="W11" s="245"/>
      <c r="X11" s="245"/>
      <c r="Y11" s="245"/>
      <c r="Z11" s="307">
        <f>Antrag_AEJ!Z20</f>
        <v>0</v>
      </c>
      <c r="AA11" s="307"/>
      <c r="AB11" s="307">
        <f>Antrag_AEJ!AB20</f>
        <v>0</v>
      </c>
      <c r="AC11" s="307"/>
      <c r="AD11" s="27"/>
    </row>
    <row r="12" spans="1:30">
      <c r="A12" s="103"/>
      <c r="B12" s="246" t="s">
        <v>196</v>
      </c>
      <c r="C12" s="246"/>
      <c r="D12" s="246"/>
      <c r="E12" s="246"/>
      <c r="F12" s="246"/>
      <c r="G12" s="246"/>
      <c r="H12" s="246"/>
      <c r="I12" s="246"/>
      <c r="J12" s="246"/>
      <c r="K12" s="246"/>
      <c r="L12" s="246"/>
      <c r="M12" s="245">
        <f>SUM(K11:N11)</f>
        <v>0</v>
      </c>
      <c r="N12" s="245"/>
      <c r="O12" s="32"/>
      <c r="P12" s="245" t="s">
        <v>190</v>
      </c>
      <c r="Q12" s="245"/>
      <c r="R12" s="245"/>
      <c r="S12" s="245"/>
      <c r="T12" s="245"/>
      <c r="U12" s="245"/>
      <c r="V12" s="245"/>
      <c r="W12" s="245"/>
      <c r="X12" s="245"/>
      <c r="Y12" s="245"/>
      <c r="Z12" s="307">
        <f>Antrag_AEJ!Z23+Antrag_AEJ!Z24</f>
        <v>0</v>
      </c>
      <c r="AA12" s="307"/>
      <c r="AB12" s="307">
        <f>Antrag_AEJ!AB23+Antrag_AEJ!AB24</f>
        <v>0</v>
      </c>
      <c r="AC12" s="307"/>
      <c r="AD12" s="27"/>
    </row>
    <row r="13" spans="1:30" ht="4.5" customHeight="1">
      <c r="A13" s="103"/>
      <c r="B13" s="32"/>
      <c r="C13" s="32"/>
      <c r="D13" s="32"/>
      <c r="E13" s="32"/>
      <c r="F13" s="32"/>
      <c r="G13" s="32"/>
      <c r="H13" s="32"/>
      <c r="I13" s="32"/>
      <c r="J13" s="32"/>
      <c r="K13" s="32"/>
      <c r="L13" s="32"/>
      <c r="M13" s="32"/>
      <c r="N13" s="32"/>
      <c r="O13" s="32"/>
      <c r="P13" s="104"/>
      <c r="Q13" s="104"/>
      <c r="R13" s="104"/>
      <c r="S13" s="104"/>
      <c r="T13" s="104"/>
      <c r="U13" s="104"/>
      <c r="V13" s="104"/>
      <c r="W13" s="104"/>
      <c r="X13" s="104"/>
      <c r="Y13" s="104"/>
      <c r="Z13" s="105"/>
      <c r="AA13" s="105"/>
      <c r="AB13" s="105"/>
      <c r="AC13" s="105"/>
      <c r="AD13" s="27"/>
    </row>
    <row r="14" spans="1:30">
      <c r="A14" s="103"/>
      <c r="B14" s="249" t="s">
        <v>222</v>
      </c>
      <c r="C14" s="249"/>
      <c r="D14" s="249"/>
      <c r="E14" s="249"/>
      <c r="F14" s="249"/>
      <c r="G14" s="249"/>
      <c r="H14" s="249"/>
      <c r="I14" s="249"/>
      <c r="J14" s="249"/>
      <c r="K14" s="239" t="s">
        <v>92</v>
      </c>
      <c r="L14" s="239"/>
      <c r="M14" s="239" t="s">
        <v>93</v>
      </c>
      <c r="N14" s="239"/>
      <c r="O14" s="32"/>
      <c r="P14" s="309" t="s">
        <v>58</v>
      </c>
      <c r="Q14" s="309"/>
      <c r="R14" s="309"/>
      <c r="S14" s="309"/>
      <c r="T14" s="309"/>
      <c r="U14" s="309"/>
      <c r="V14" s="309"/>
      <c r="W14" s="309"/>
      <c r="X14" s="309"/>
      <c r="Y14" s="309"/>
      <c r="Z14" s="309"/>
      <c r="AA14" s="309"/>
      <c r="AB14" s="309"/>
      <c r="AC14" s="309"/>
      <c r="AD14" s="27"/>
    </row>
    <row r="15" spans="1:30">
      <c r="A15" s="103"/>
      <c r="B15" s="249"/>
      <c r="C15" s="249"/>
      <c r="D15" s="249"/>
      <c r="E15" s="249"/>
      <c r="F15" s="249"/>
      <c r="G15" s="249"/>
      <c r="H15" s="249"/>
      <c r="I15" s="249"/>
      <c r="J15" s="249"/>
      <c r="K15" s="307">
        <f>Antrag_AEJ!K23</f>
        <v>0</v>
      </c>
      <c r="L15" s="307"/>
      <c r="M15" s="307">
        <f>Antrag_AEJ!M23</f>
        <v>0</v>
      </c>
      <c r="N15" s="307"/>
      <c r="O15" s="32"/>
      <c r="P15" s="240" t="s">
        <v>28</v>
      </c>
      <c r="Q15" s="240"/>
      <c r="R15" s="240"/>
      <c r="S15" s="240"/>
      <c r="T15" s="240"/>
      <c r="U15" s="240"/>
      <c r="V15" s="307">
        <f>Antrag_AEJ!V27</f>
        <v>0</v>
      </c>
      <c r="W15" s="307"/>
      <c r="X15" s="308" t="s">
        <v>197</v>
      </c>
      <c r="Y15" s="308"/>
      <c r="Z15" s="308"/>
      <c r="AA15" s="308"/>
      <c r="AB15" s="307">
        <f>Antrag_AEJ!AB27</f>
        <v>0</v>
      </c>
      <c r="AC15" s="307"/>
      <c r="AD15" s="27"/>
    </row>
    <row r="16" spans="1:30" ht="15" customHeight="1">
      <c r="A16" s="33"/>
      <c r="B16" s="32"/>
      <c r="C16" s="32"/>
      <c r="D16" s="32"/>
      <c r="E16" s="32"/>
      <c r="F16" s="32"/>
      <c r="G16" s="32"/>
      <c r="H16" s="32"/>
      <c r="I16" s="32"/>
      <c r="J16" s="32"/>
      <c r="K16" s="32"/>
      <c r="L16" s="32"/>
      <c r="M16" s="245">
        <f>K15+M15</f>
        <v>0</v>
      </c>
      <c r="N16" s="245"/>
      <c r="O16" s="32"/>
      <c r="P16" s="252"/>
      <c r="Q16" s="252"/>
      <c r="R16" s="252"/>
      <c r="S16" s="252"/>
      <c r="T16" s="252"/>
      <c r="U16" s="252"/>
      <c r="V16" s="252"/>
      <c r="W16" s="252"/>
      <c r="X16" s="118" t="s">
        <v>96</v>
      </c>
      <c r="Y16" s="47"/>
      <c r="Z16" s="47"/>
      <c r="AA16" s="47"/>
      <c r="AB16" s="307">
        <f>Antrag_AEJ!AB28</f>
        <v>0</v>
      </c>
      <c r="AC16" s="307"/>
      <c r="AD16" s="15"/>
    </row>
    <row r="17" spans="1:30" ht="4.5" customHeight="1">
      <c r="A17" s="33"/>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15"/>
    </row>
    <row r="18" spans="1:30">
      <c r="A18" s="33"/>
      <c r="B18" s="244" t="s">
        <v>35</v>
      </c>
      <c r="C18" s="244"/>
      <c r="D18" s="244"/>
      <c r="E18" s="244"/>
      <c r="F18" s="244"/>
      <c r="G18" s="244"/>
      <c r="H18" s="244"/>
      <c r="I18" s="244"/>
      <c r="J18" s="244"/>
      <c r="K18" s="244"/>
      <c r="L18" s="239" t="s">
        <v>98</v>
      </c>
      <c r="M18" s="239"/>
      <c r="N18" s="239"/>
      <c r="O18" s="46"/>
      <c r="P18" s="244" t="s">
        <v>2</v>
      </c>
      <c r="Q18" s="244"/>
      <c r="R18" s="244"/>
      <c r="S18" s="244"/>
      <c r="T18" s="244"/>
      <c r="U18" s="244"/>
      <c r="V18" s="244"/>
      <c r="W18" s="244"/>
      <c r="X18" s="244"/>
      <c r="Y18" s="244"/>
      <c r="Z18" s="244"/>
      <c r="AA18" s="239" t="s">
        <v>94</v>
      </c>
      <c r="AB18" s="239"/>
      <c r="AC18" s="239"/>
      <c r="AD18" s="26"/>
    </row>
    <row r="19" spans="1:30">
      <c r="A19" s="103"/>
      <c r="B19" s="240" t="s">
        <v>195</v>
      </c>
      <c r="C19" s="240"/>
      <c r="D19" s="240"/>
      <c r="E19" s="240"/>
      <c r="F19" s="240"/>
      <c r="G19" s="240"/>
      <c r="H19" s="240"/>
      <c r="I19" s="240"/>
      <c r="J19" s="240"/>
      <c r="K19" s="240"/>
      <c r="L19" s="302">
        <f>Antrag_AEJ!L31</f>
        <v>0</v>
      </c>
      <c r="M19" s="302"/>
      <c r="N19" s="302"/>
      <c r="O19" s="46"/>
      <c r="P19" s="240" t="s">
        <v>38</v>
      </c>
      <c r="Q19" s="240"/>
      <c r="R19" s="240"/>
      <c r="S19" s="240"/>
      <c r="T19" s="240"/>
      <c r="U19" s="240"/>
      <c r="V19" s="240"/>
      <c r="W19" s="240"/>
      <c r="X19" s="240"/>
      <c r="Y19" s="240"/>
      <c r="Z19" s="240"/>
      <c r="AA19" s="302">
        <f>Antrag_AEJ!AA31</f>
        <v>0</v>
      </c>
      <c r="AB19" s="302"/>
      <c r="AC19" s="302"/>
      <c r="AD19" s="26"/>
    </row>
    <row r="20" spans="1:30">
      <c r="A20" s="103"/>
      <c r="B20" s="240" t="s">
        <v>59</v>
      </c>
      <c r="C20" s="240"/>
      <c r="D20" s="240"/>
      <c r="E20" s="240"/>
      <c r="F20" s="240"/>
      <c r="G20" s="240"/>
      <c r="H20" s="240"/>
      <c r="I20" s="240"/>
      <c r="J20" s="240"/>
      <c r="K20" s="240"/>
      <c r="L20" s="303">
        <f>Antrag_AEJ!L32</f>
        <v>0</v>
      </c>
      <c r="M20" s="303"/>
      <c r="N20" s="303"/>
      <c r="O20" s="46"/>
      <c r="P20" s="240" t="s">
        <v>39</v>
      </c>
      <c r="Q20" s="240"/>
      <c r="R20" s="240"/>
      <c r="S20" s="240"/>
      <c r="T20" s="240"/>
      <c r="U20" s="240"/>
      <c r="V20" s="240"/>
      <c r="W20" s="240"/>
      <c r="X20" s="240"/>
      <c r="Y20" s="240"/>
      <c r="Z20" s="240"/>
      <c r="AA20" s="302">
        <f>Antrag_AEJ!AA32</f>
        <v>0</v>
      </c>
      <c r="AB20" s="302"/>
      <c r="AC20" s="302"/>
      <c r="AD20" s="26"/>
    </row>
    <row r="21" spans="1:30">
      <c r="A21" s="103"/>
      <c r="B21" s="304" t="s">
        <v>121</v>
      </c>
      <c r="C21" s="304"/>
      <c r="D21" s="304"/>
      <c r="E21" s="304"/>
      <c r="F21" s="304"/>
      <c r="G21" s="304"/>
      <c r="H21" s="304"/>
      <c r="I21" s="305">
        <v>9.6</v>
      </c>
      <c r="J21" s="305"/>
      <c r="K21" s="305"/>
      <c r="L21" s="306">
        <f>L20*I21</f>
        <v>0</v>
      </c>
      <c r="M21" s="306"/>
      <c r="N21" s="306"/>
      <c r="O21" s="46"/>
      <c r="P21" s="240" t="s">
        <v>0</v>
      </c>
      <c r="Q21" s="240"/>
      <c r="R21" s="240"/>
      <c r="S21" s="240"/>
      <c r="T21" s="240"/>
      <c r="U21" s="240"/>
      <c r="V21" s="240"/>
      <c r="W21" s="240"/>
      <c r="X21" s="240"/>
      <c r="Y21" s="240"/>
      <c r="Z21" s="240"/>
      <c r="AA21" s="302">
        <f>Antrag_AEJ!AA33</f>
        <v>0</v>
      </c>
      <c r="AB21" s="302"/>
      <c r="AC21" s="302"/>
      <c r="AD21" s="26"/>
    </row>
    <row r="22" spans="1:30">
      <c r="A22" s="103"/>
      <c r="B22" s="240" t="s">
        <v>37</v>
      </c>
      <c r="C22" s="240"/>
      <c r="D22" s="240"/>
      <c r="E22" s="240"/>
      <c r="F22" s="240"/>
      <c r="G22" s="240"/>
      <c r="H22" s="240"/>
      <c r="I22" s="240"/>
      <c r="J22" s="240"/>
      <c r="K22" s="240"/>
      <c r="L22" s="302">
        <f>Antrag_AEJ!L34</f>
        <v>0</v>
      </c>
      <c r="M22" s="302"/>
      <c r="N22" s="302"/>
      <c r="O22" s="46"/>
      <c r="P22" s="240" t="s">
        <v>1</v>
      </c>
      <c r="Q22" s="240"/>
      <c r="R22" s="240"/>
      <c r="S22" s="240"/>
      <c r="T22" s="240"/>
      <c r="U22" s="240"/>
      <c r="V22" s="240"/>
      <c r="W22" s="240"/>
      <c r="X22" s="240"/>
      <c r="Y22" s="240"/>
      <c r="Z22" s="240"/>
      <c r="AA22" s="302">
        <f>Antrag_AEJ!AA34</f>
        <v>0</v>
      </c>
      <c r="AB22" s="302"/>
      <c r="AC22" s="302"/>
      <c r="AD22" s="26"/>
    </row>
    <row r="23" spans="1:30">
      <c r="A23" s="103"/>
      <c r="B23" s="239" t="s">
        <v>60</v>
      </c>
      <c r="C23" s="239"/>
      <c r="D23" s="239"/>
      <c r="E23" s="239"/>
      <c r="F23" s="239"/>
      <c r="G23" s="239"/>
      <c r="H23" s="239"/>
      <c r="I23" s="239"/>
      <c r="J23" s="239"/>
      <c r="K23" s="239"/>
      <c r="L23" s="239"/>
      <c r="M23" s="239"/>
      <c r="N23" s="239"/>
      <c r="O23" s="46"/>
      <c r="P23" s="240" t="s">
        <v>198</v>
      </c>
      <c r="Q23" s="240"/>
      <c r="R23" s="240"/>
      <c r="S23" s="240"/>
      <c r="T23" s="240"/>
      <c r="U23" s="240"/>
      <c r="V23" s="240"/>
      <c r="W23" s="240"/>
      <c r="X23" s="240"/>
      <c r="Y23" s="240"/>
      <c r="Z23" s="240"/>
      <c r="AA23" s="302">
        <f>Antrag_AEJ!AA35</f>
        <v>0</v>
      </c>
      <c r="AB23" s="302"/>
      <c r="AC23" s="302"/>
      <c r="AD23" s="26"/>
    </row>
    <row r="24" spans="1:30">
      <c r="A24" s="103"/>
      <c r="B24" s="260" t="s">
        <v>61</v>
      </c>
      <c r="C24" s="260"/>
      <c r="D24" s="260"/>
      <c r="E24" s="260"/>
      <c r="F24" s="260"/>
      <c r="G24" s="260"/>
      <c r="H24" s="260"/>
      <c r="I24" s="260"/>
      <c r="J24" s="260"/>
      <c r="K24" s="260"/>
      <c r="L24" s="239" t="s">
        <v>36</v>
      </c>
      <c r="M24" s="239"/>
      <c r="N24" s="239"/>
      <c r="O24" s="46"/>
      <c r="P24" s="240" t="s">
        <v>40</v>
      </c>
      <c r="Q24" s="240"/>
      <c r="R24" s="240"/>
      <c r="S24" s="240"/>
      <c r="T24" s="240"/>
      <c r="U24" s="240"/>
      <c r="V24" s="240"/>
      <c r="W24" s="240"/>
      <c r="X24" s="240"/>
      <c r="Y24" s="240"/>
      <c r="Z24" s="240"/>
      <c r="AA24" s="302">
        <f>Antrag_AEJ!AA36</f>
        <v>0</v>
      </c>
      <c r="AB24" s="302"/>
      <c r="AC24" s="302"/>
      <c r="AD24" s="26"/>
    </row>
    <row r="25" spans="1:30">
      <c r="A25" s="103"/>
      <c r="B25" s="301">
        <f>Antrag_AEJ!B37</f>
        <v>0</v>
      </c>
      <c r="C25" s="301"/>
      <c r="D25" s="301"/>
      <c r="E25" s="301"/>
      <c r="F25" s="301"/>
      <c r="G25" s="301"/>
      <c r="H25" s="301"/>
      <c r="I25" s="301"/>
      <c r="J25" s="301"/>
      <c r="K25" s="301"/>
      <c r="L25" s="302">
        <f>Antrag_AEJ!L37</f>
        <v>0</v>
      </c>
      <c r="M25" s="302"/>
      <c r="N25" s="302"/>
      <c r="O25" s="46"/>
      <c r="P25" s="240" t="s">
        <v>32</v>
      </c>
      <c r="Q25" s="240"/>
      <c r="R25" s="240"/>
      <c r="S25" s="240"/>
      <c r="T25" s="240"/>
      <c r="U25" s="240"/>
      <c r="V25" s="240"/>
      <c r="W25" s="240"/>
      <c r="X25" s="240"/>
      <c r="Y25" s="240"/>
      <c r="Z25" s="240"/>
      <c r="AA25" s="302">
        <f>Antrag_AEJ!AA37</f>
        <v>0</v>
      </c>
      <c r="AB25" s="302"/>
      <c r="AC25" s="302"/>
      <c r="AD25" s="26"/>
    </row>
    <row r="26" spans="1:30">
      <c r="A26" s="103"/>
      <c r="B26" s="301">
        <f>Antrag_AEJ!B38</f>
        <v>0</v>
      </c>
      <c r="C26" s="301"/>
      <c r="D26" s="301"/>
      <c r="E26" s="301"/>
      <c r="F26" s="301"/>
      <c r="G26" s="301"/>
      <c r="H26" s="301"/>
      <c r="I26" s="301"/>
      <c r="J26" s="301"/>
      <c r="K26" s="301"/>
      <c r="L26" s="302">
        <f>Antrag_AEJ!L38</f>
        <v>0</v>
      </c>
      <c r="M26" s="302"/>
      <c r="N26" s="302"/>
      <c r="O26" s="46"/>
      <c r="P26" s="240" t="s">
        <v>33</v>
      </c>
      <c r="Q26" s="240"/>
      <c r="R26" s="240"/>
      <c r="S26" s="240"/>
      <c r="T26" s="240"/>
      <c r="U26" s="240"/>
      <c r="V26" s="240"/>
      <c r="W26" s="240"/>
      <c r="X26" s="240"/>
      <c r="Y26" s="240"/>
      <c r="Z26" s="240"/>
      <c r="AA26" s="302">
        <f>Antrag_AEJ!AA38</f>
        <v>0</v>
      </c>
      <c r="AB26" s="302"/>
      <c r="AC26" s="302"/>
      <c r="AD26" s="26"/>
    </row>
    <row r="27" spans="1:30">
      <c r="A27" s="103"/>
      <c r="B27" s="301">
        <f>Antrag_AEJ!B39</f>
        <v>0</v>
      </c>
      <c r="C27" s="301"/>
      <c r="D27" s="301"/>
      <c r="E27" s="301"/>
      <c r="F27" s="301"/>
      <c r="G27" s="301"/>
      <c r="H27" s="301"/>
      <c r="I27" s="301"/>
      <c r="J27" s="301"/>
      <c r="K27" s="301"/>
      <c r="L27" s="302">
        <f>Antrag_AEJ!L39</f>
        <v>0</v>
      </c>
      <c r="M27" s="302"/>
      <c r="N27" s="302"/>
      <c r="O27" s="46"/>
      <c r="P27" s="258" t="s">
        <v>41</v>
      </c>
      <c r="Q27" s="258"/>
      <c r="R27" s="258"/>
      <c r="S27" s="258"/>
      <c r="T27" s="258"/>
      <c r="U27" s="258"/>
      <c r="V27" s="258"/>
      <c r="W27" s="258"/>
      <c r="X27" s="258"/>
      <c r="Y27" s="258"/>
      <c r="Z27" s="258"/>
      <c r="AA27" s="296">
        <f>SUM(AA19:AC26)</f>
        <v>0</v>
      </c>
      <c r="AB27" s="296"/>
      <c r="AC27" s="296"/>
      <c r="AD27" s="26"/>
    </row>
    <row r="28" spans="1:30">
      <c r="A28" s="33"/>
      <c r="B28" s="263" t="s">
        <v>95</v>
      </c>
      <c r="C28" s="263"/>
      <c r="D28" s="263"/>
      <c r="E28" s="263"/>
      <c r="F28" s="263"/>
      <c r="G28" s="263"/>
      <c r="H28" s="263"/>
      <c r="I28" s="263"/>
      <c r="J28" s="263"/>
      <c r="K28" s="263"/>
      <c r="L28" s="299"/>
      <c r="M28" s="300"/>
      <c r="N28" s="300"/>
      <c r="O28" s="46"/>
      <c r="P28" s="263" t="s">
        <v>42</v>
      </c>
      <c r="Q28" s="263"/>
      <c r="R28" s="263"/>
      <c r="S28" s="263"/>
      <c r="T28" s="263"/>
      <c r="U28" s="263"/>
      <c r="V28" s="263"/>
      <c r="W28" s="263"/>
      <c r="X28" s="263"/>
      <c r="Y28" s="263"/>
      <c r="Z28" s="263"/>
      <c r="AA28" s="299">
        <f>L21</f>
        <v>0</v>
      </c>
      <c r="AB28" s="299"/>
      <c r="AC28" s="299"/>
      <c r="AD28" s="26"/>
    </row>
    <row r="29" spans="1:30">
      <c r="A29" s="33"/>
      <c r="B29" s="46"/>
      <c r="C29" s="46"/>
      <c r="D29" s="46"/>
      <c r="E29" s="46"/>
      <c r="F29" s="46"/>
      <c r="G29" s="46"/>
      <c r="H29" s="46"/>
      <c r="I29" s="46"/>
      <c r="J29" s="46"/>
      <c r="K29" s="46"/>
      <c r="L29" s="46"/>
      <c r="M29" s="46"/>
      <c r="N29" s="46"/>
      <c r="O29" s="46"/>
      <c r="P29" s="263" t="s">
        <v>43</v>
      </c>
      <c r="Q29" s="263"/>
      <c r="R29" s="263"/>
      <c r="S29" s="263"/>
      <c r="T29" s="263"/>
      <c r="U29" s="263"/>
      <c r="V29" s="263"/>
      <c r="W29" s="263"/>
      <c r="X29" s="263"/>
      <c r="Y29" s="263"/>
      <c r="Z29" s="263"/>
      <c r="AA29" s="299">
        <f>L22</f>
        <v>0</v>
      </c>
      <c r="AB29" s="299"/>
      <c r="AC29" s="299"/>
      <c r="AD29" s="26"/>
    </row>
    <row r="30" spans="1:30">
      <c r="A30" s="33"/>
      <c r="B30" s="258" t="s">
        <v>41</v>
      </c>
      <c r="C30" s="258"/>
      <c r="D30" s="258"/>
      <c r="E30" s="258"/>
      <c r="F30" s="258"/>
      <c r="G30" s="258"/>
      <c r="H30" s="258"/>
      <c r="I30" s="258"/>
      <c r="J30" s="258"/>
      <c r="K30" s="258"/>
      <c r="L30" s="296">
        <f>L19+L21+L22+L25+L26+L27+L28</f>
        <v>0</v>
      </c>
      <c r="M30" s="297"/>
      <c r="N30" s="297"/>
      <c r="O30" s="32"/>
      <c r="P30" s="32"/>
      <c r="Q30" s="32"/>
      <c r="R30" s="32"/>
      <c r="S30" s="32"/>
      <c r="T30" s="32"/>
      <c r="U30" s="32"/>
      <c r="V30" s="32"/>
      <c r="W30" s="32"/>
      <c r="X30" s="32"/>
      <c r="Y30" s="32"/>
      <c r="Z30" s="32"/>
      <c r="AA30" s="32"/>
      <c r="AB30" s="32"/>
      <c r="AC30" s="32"/>
      <c r="AD30" s="26"/>
    </row>
    <row r="31" spans="1:30">
      <c r="A31" s="103"/>
      <c r="B31" s="46"/>
      <c r="C31" s="46"/>
      <c r="D31" s="46"/>
      <c r="E31" s="46"/>
      <c r="F31" s="46"/>
      <c r="G31" s="46"/>
      <c r="H31" s="32"/>
      <c r="I31" s="32"/>
      <c r="J31" s="32"/>
      <c r="K31" s="32"/>
      <c r="L31" s="32"/>
      <c r="M31" s="32"/>
      <c r="N31" s="32"/>
      <c r="O31" s="46"/>
      <c r="P31" s="258" t="s">
        <v>41</v>
      </c>
      <c r="Q31" s="258"/>
      <c r="R31" s="258"/>
      <c r="S31" s="258"/>
      <c r="T31" s="258"/>
      <c r="U31" s="258"/>
      <c r="V31" s="258"/>
      <c r="W31" s="258"/>
      <c r="X31" s="258"/>
      <c r="Y31" s="258"/>
      <c r="Z31" s="258"/>
      <c r="AA31" s="296">
        <f>SUM(AA27:AC29)</f>
        <v>0</v>
      </c>
      <c r="AB31" s="296"/>
      <c r="AC31" s="296"/>
      <c r="AD31" s="26"/>
    </row>
    <row r="32" spans="1:30">
      <c r="A32" s="103"/>
      <c r="B32" s="46"/>
      <c r="C32" s="46"/>
      <c r="D32" s="46"/>
      <c r="E32" s="46"/>
      <c r="F32" s="46"/>
      <c r="G32" s="46"/>
      <c r="H32" s="32"/>
      <c r="I32" s="32"/>
      <c r="J32" s="32"/>
      <c r="K32" s="32"/>
      <c r="L32" s="32"/>
      <c r="M32" s="32"/>
      <c r="N32" s="32"/>
      <c r="O32" s="46"/>
      <c r="P32" s="298" t="s">
        <v>44</v>
      </c>
      <c r="Q32" s="298"/>
      <c r="R32" s="298"/>
      <c r="S32" s="298"/>
      <c r="T32" s="298"/>
      <c r="U32" s="298"/>
      <c r="V32" s="298"/>
      <c r="W32" s="298"/>
      <c r="X32" s="298"/>
      <c r="Y32" s="298"/>
      <c r="Z32" s="298"/>
      <c r="AA32" s="296">
        <f>AA31-L30</f>
        <v>0</v>
      </c>
      <c r="AB32" s="296"/>
      <c r="AC32" s="296"/>
      <c r="AD32" s="26"/>
    </row>
    <row r="33" spans="1:40" ht="4.5" customHeight="1">
      <c r="A33" s="103"/>
      <c r="B33" s="46"/>
      <c r="C33" s="46"/>
      <c r="D33" s="46"/>
      <c r="E33" s="46"/>
      <c r="F33" s="46"/>
      <c r="G33" s="46"/>
      <c r="H33" s="46"/>
      <c r="I33" s="46"/>
      <c r="J33" s="46"/>
      <c r="K33" s="46"/>
      <c r="L33" s="46"/>
      <c r="M33" s="46"/>
      <c r="N33" s="46"/>
      <c r="O33" s="105"/>
      <c r="P33" s="46"/>
      <c r="Q33" s="46"/>
      <c r="R33" s="46"/>
      <c r="S33" s="46"/>
      <c r="T33" s="46"/>
      <c r="U33" s="46"/>
      <c r="V33" s="46"/>
      <c r="W33" s="46"/>
      <c r="X33" s="46"/>
      <c r="Y33" s="46"/>
      <c r="Z33" s="46"/>
      <c r="AA33" s="46"/>
      <c r="AB33" s="46"/>
      <c r="AC33" s="46"/>
      <c r="AD33" s="26"/>
    </row>
    <row r="34" spans="1:40">
      <c r="A34" s="103"/>
      <c r="B34" s="104" t="s">
        <v>99</v>
      </c>
      <c r="C34" s="105"/>
      <c r="D34" s="105"/>
      <c r="E34" s="105"/>
      <c r="F34" s="105"/>
      <c r="G34" s="105"/>
      <c r="H34" s="105"/>
      <c r="I34" s="105"/>
      <c r="J34" s="105"/>
      <c r="K34" s="105"/>
      <c r="L34" s="105"/>
      <c r="M34" s="105"/>
      <c r="N34" s="105"/>
      <c r="O34" s="51"/>
      <c r="P34" s="105"/>
      <c r="Q34" s="105"/>
      <c r="R34" s="105"/>
      <c r="S34" s="105"/>
      <c r="T34" s="105"/>
      <c r="U34" s="105"/>
      <c r="V34" s="105"/>
      <c r="W34" s="105"/>
      <c r="X34" s="105"/>
      <c r="Y34" s="105"/>
      <c r="Z34" s="105"/>
      <c r="AA34" s="105"/>
      <c r="AB34" s="105"/>
      <c r="AC34" s="46"/>
      <c r="AD34" s="26"/>
    </row>
    <row r="35" spans="1:40">
      <c r="A35" s="103"/>
      <c r="B35" s="279" t="s">
        <v>191</v>
      </c>
      <c r="C35" s="279"/>
      <c r="D35" s="279"/>
      <c r="E35" s="279"/>
      <c r="F35" s="294">
        <f>Antrag_AEJ!F47</f>
        <v>0</v>
      </c>
      <c r="G35" s="294"/>
      <c r="H35" s="294"/>
      <c r="I35" s="294"/>
      <c r="J35" s="294"/>
      <c r="K35" s="294"/>
      <c r="L35" s="294"/>
      <c r="M35" s="294"/>
      <c r="N35" s="294"/>
      <c r="O35" s="51"/>
      <c r="P35" s="279" t="s">
        <v>101</v>
      </c>
      <c r="Q35" s="279"/>
      <c r="R35" s="279"/>
      <c r="S35" s="279"/>
      <c r="T35" s="294">
        <f>Antrag_AEJ!T47</f>
        <v>0</v>
      </c>
      <c r="U35" s="294"/>
      <c r="V35" s="294"/>
      <c r="W35" s="294"/>
      <c r="X35" s="294"/>
      <c r="Y35" s="294"/>
      <c r="Z35" s="294"/>
      <c r="AA35" s="294"/>
      <c r="AB35" s="294"/>
      <c r="AC35" s="46"/>
      <c r="AD35" s="26"/>
    </row>
    <row r="36" spans="1:40">
      <c r="A36" s="103"/>
      <c r="B36" s="279" t="s">
        <v>100</v>
      </c>
      <c r="C36" s="279"/>
      <c r="D36" s="279"/>
      <c r="E36" s="279"/>
      <c r="F36" s="295">
        <f>Antrag_AEJ!F48</f>
        <v>0</v>
      </c>
      <c r="G36" s="295"/>
      <c r="H36" s="295"/>
      <c r="I36" s="295"/>
      <c r="J36" s="295"/>
      <c r="K36" s="295"/>
      <c r="L36" s="295"/>
      <c r="M36" s="295"/>
      <c r="N36" s="295"/>
      <c r="O36" s="46"/>
      <c r="P36" s="279" t="s">
        <v>449</v>
      </c>
      <c r="Q36" s="279"/>
      <c r="R36" s="279"/>
      <c r="S36" s="279"/>
      <c r="T36" s="295">
        <f>Antrag_AEJ!T48</f>
        <v>0</v>
      </c>
      <c r="U36" s="295"/>
      <c r="V36" s="295"/>
      <c r="W36" s="295"/>
      <c r="X36" s="295"/>
      <c r="Y36" s="295"/>
      <c r="Z36" s="295"/>
      <c r="AA36" s="295"/>
      <c r="AB36" s="295"/>
      <c r="AC36" s="46"/>
      <c r="AD36" s="26"/>
    </row>
    <row r="37" spans="1:40" ht="4.5" customHeight="1">
      <c r="A37" s="103"/>
      <c r="B37" s="46"/>
      <c r="C37" s="46"/>
      <c r="D37" s="46"/>
      <c r="E37" s="46"/>
      <c r="F37" s="46"/>
      <c r="G37" s="46"/>
      <c r="H37" s="46"/>
      <c r="I37" s="46"/>
      <c r="J37" s="46"/>
      <c r="K37" s="46"/>
      <c r="L37" s="46"/>
      <c r="M37" s="46"/>
      <c r="N37" s="46"/>
      <c r="O37" s="37"/>
      <c r="P37" s="46"/>
      <c r="Q37" s="46"/>
      <c r="R37" s="46"/>
      <c r="S37" s="46"/>
      <c r="T37" s="46"/>
      <c r="U37" s="46"/>
      <c r="V37" s="46"/>
      <c r="W37" s="46"/>
      <c r="X37" s="46"/>
      <c r="Y37" s="46"/>
      <c r="Z37" s="46"/>
      <c r="AA37" s="46"/>
      <c r="AB37" s="46"/>
      <c r="AC37" s="46"/>
      <c r="AD37" s="26"/>
    </row>
    <row r="38" spans="1:40">
      <c r="A38" s="286" t="s">
        <v>204</v>
      </c>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9"/>
    </row>
    <row r="39" spans="1:40">
      <c r="A39" s="33"/>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15"/>
      <c r="AI39" s="6"/>
      <c r="AJ39" s="6"/>
    </row>
    <row r="40" spans="1:40" ht="30" customHeight="1">
      <c r="A40" s="33"/>
      <c r="B40" s="287" t="s">
        <v>226</v>
      </c>
      <c r="C40" s="287"/>
      <c r="D40" s="287"/>
      <c r="E40" s="287"/>
      <c r="F40" s="287"/>
      <c r="G40" s="287"/>
      <c r="H40" s="287"/>
      <c r="I40" s="287"/>
      <c r="J40" s="288"/>
      <c r="K40" s="288"/>
      <c r="L40" s="288"/>
      <c r="M40" s="288"/>
      <c r="N40" s="288"/>
      <c r="O40" s="288"/>
      <c r="P40" s="288"/>
      <c r="Q40" s="288"/>
      <c r="R40" s="32"/>
      <c r="S40" s="290" t="s">
        <v>116</v>
      </c>
      <c r="T40" s="290"/>
      <c r="U40" s="290"/>
      <c r="V40" s="290"/>
      <c r="W40" s="290"/>
      <c r="X40" s="290"/>
      <c r="Y40" s="290"/>
      <c r="Z40" s="290"/>
      <c r="AA40" s="290"/>
      <c r="AB40" s="290"/>
      <c r="AC40" s="290"/>
      <c r="AD40" s="28"/>
      <c r="AE40" s="9"/>
      <c r="AF40" s="9"/>
      <c r="AG40" s="9"/>
      <c r="AH40" s="9"/>
      <c r="AI40" s="9"/>
      <c r="AJ40" s="9"/>
      <c r="AK40" s="9"/>
      <c r="AL40" s="9"/>
      <c r="AM40" s="9"/>
      <c r="AN40" s="9"/>
    </row>
    <row r="41" spans="1:40" ht="30" customHeight="1">
      <c r="A41" s="33"/>
      <c r="B41" s="287" t="s">
        <v>44</v>
      </c>
      <c r="C41" s="287"/>
      <c r="D41" s="287"/>
      <c r="E41" s="287"/>
      <c r="F41" s="287"/>
      <c r="G41" s="287"/>
      <c r="H41" s="287"/>
      <c r="I41" s="287"/>
      <c r="J41" s="291"/>
      <c r="K41" s="292"/>
      <c r="L41" s="292"/>
      <c r="M41" s="292"/>
      <c r="N41" s="292"/>
      <c r="O41" s="292"/>
      <c r="P41" s="292"/>
      <c r="Q41" s="293"/>
      <c r="R41" s="32"/>
      <c r="S41" s="252"/>
      <c r="T41" s="252"/>
      <c r="U41" s="252"/>
      <c r="V41" s="252"/>
      <c r="W41" s="252"/>
      <c r="X41" s="252"/>
      <c r="Y41" s="252"/>
      <c r="Z41" s="252"/>
      <c r="AA41" s="252"/>
      <c r="AB41" s="252"/>
      <c r="AC41" s="252"/>
      <c r="AD41" s="15"/>
      <c r="AI41" s="6"/>
      <c r="AJ41" s="6"/>
    </row>
    <row r="42" spans="1:40" ht="30" customHeight="1">
      <c r="A42" s="33"/>
      <c r="B42" s="287" t="s">
        <v>227</v>
      </c>
      <c r="C42" s="287"/>
      <c r="D42" s="287"/>
      <c r="E42" s="287"/>
      <c r="F42" s="287"/>
      <c r="G42" s="287"/>
      <c r="H42" s="287"/>
      <c r="I42" s="287"/>
      <c r="J42" s="288"/>
      <c r="K42" s="288"/>
      <c r="L42" s="288"/>
      <c r="M42" s="288"/>
      <c r="N42" s="288"/>
      <c r="O42" s="288"/>
      <c r="P42" s="288"/>
      <c r="Q42" s="288"/>
      <c r="R42" s="32"/>
      <c r="S42" s="32"/>
      <c r="T42" s="32"/>
      <c r="U42" s="32"/>
      <c r="V42" s="32"/>
      <c r="W42" s="289" t="s">
        <v>117</v>
      </c>
      <c r="X42" s="289"/>
      <c r="Y42" s="289"/>
      <c r="Z42" s="289"/>
      <c r="AA42" s="289"/>
      <c r="AB42" s="289"/>
      <c r="AC42" s="289"/>
      <c r="AD42" s="15"/>
    </row>
    <row r="43" spans="1:40">
      <c r="A43" s="33"/>
      <c r="B43" s="32"/>
      <c r="C43" s="32"/>
      <c r="D43" s="32"/>
      <c r="E43" s="32"/>
      <c r="F43" s="32"/>
      <c r="G43" s="32"/>
      <c r="H43" s="32"/>
      <c r="I43" s="32"/>
      <c r="J43" s="32"/>
      <c r="K43" s="32"/>
      <c r="L43" s="32"/>
      <c r="M43" s="32"/>
      <c r="N43" s="32"/>
      <c r="O43" s="32"/>
      <c r="P43" s="32"/>
      <c r="Q43" s="32"/>
      <c r="R43" s="279" t="s">
        <v>118</v>
      </c>
      <c r="S43" s="279"/>
      <c r="T43" s="279"/>
      <c r="U43" s="46"/>
      <c r="V43" s="279" t="s">
        <v>119</v>
      </c>
      <c r="W43" s="279"/>
      <c r="X43" s="279"/>
      <c r="Y43" s="279"/>
      <c r="Z43" s="279"/>
      <c r="AA43" s="279"/>
      <c r="AB43" s="279"/>
      <c r="AC43" s="32"/>
      <c r="AD43" s="15"/>
      <c r="AI43" s="12"/>
      <c r="AJ43" s="12"/>
    </row>
    <row r="44" spans="1:40">
      <c r="A44" s="33"/>
      <c r="B44" s="32" t="s">
        <v>120</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15"/>
      <c r="AI44" s="12"/>
      <c r="AJ44" s="12"/>
    </row>
    <row r="45" spans="1:40">
      <c r="A45" s="33"/>
      <c r="B45" s="119"/>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1"/>
      <c r="AD45" s="15"/>
      <c r="AI45" s="12"/>
      <c r="AJ45" s="12"/>
    </row>
    <row r="46" spans="1:40">
      <c r="A46" s="33"/>
      <c r="B46" s="12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123"/>
      <c r="AD46" s="15"/>
      <c r="AI46" s="12"/>
      <c r="AJ46" s="12"/>
    </row>
    <row r="47" spans="1:40">
      <c r="A47" s="33"/>
      <c r="B47" s="12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123"/>
      <c r="AD47" s="15"/>
      <c r="AI47" s="12"/>
      <c r="AJ47" s="12"/>
    </row>
    <row r="48" spans="1:40">
      <c r="A48" s="33"/>
      <c r="B48" s="12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123"/>
      <c r="AD48" s="15"/>
      <c r="AI48" s="12"/>
      <c r="AJ48" s="12"/>
    </row>
    <row r="49" spans="1:36">
      <c r="A49" s="33"/>
      <c r="B49" s="12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123"/>
      <c r="AD49" s="15"/>
      <c r="AI49" s="12"/>
      <c r="AJ49" s="12"/>
    </row>
    <row r="50" spans="1:36">
      <c r="A50" s="33"/>
      <c r="B50" s="124"/>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6"/>
      <c r="AD50" s="15"/>
    </row>
    <row r="51" spans="1:36">
      <c r="A51" s="2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row>
    <row r="52" spans="1:36">
      <c r="A52" s="2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row>
    <row r="53" spans="1:36">
      <c r="A53" s="24"/>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row>
    <row r="54" spans="1:36">
      <c r="A54" s="2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row>
  </sheetData>
  <sheetProtection algorithmName="SHA-512" hashValue="KzR2Yz31VlacIK+japNl/JIbAvt6ik56MPIvmqcgAiwK87uwA4iI6EWOUnZQYzyUWuyI5lLYhByjb51SY0B2hg==" saltValue="28tgoXmI4ARbjW5uZeMyFg==" spinCount="100000" sheet="1" objects="1" scenarios="1"/>
  <mergeCells count="110">
    <mergeCell ref="A1:AC1"/>
    <mergeCell ref="A2:AC2"/>
    <mergeCell ref="H4:Q4"/>
    <mergeCell ref="AA4:AC4"/>
    <mergeCell ref="J5:Q5"/>
    <mergeCell ref="AA5:AC5"/>
    <mergeCell ref="Z10:AA10"/>
    <mergeCell ref="AB10:AC10"/>
    <mergeCell ref="B11:J11"/>
    <mergeCell ref="K11:L11"/>
    <mergeCell ref="M11:N11"/>
    <mergeCell ref="P11:Y11"/>
    <mergeCell ref="Z11:AA11"/>
    <mergeCell ref="AB11:AC11"/>
    <mergeCell ref="I7:L7"/>
    <mergeCell ref="T7:U7"/>
    <mergeCell ref="I8:L8"/>
    <mergeCell ref="T8:U8"/>
    <mergeCell ref="K10:L10"/>
    <mergeCell ref="M10:N10"/>
    <mergeCell ref="B12:L12"/>
    <mergeCell ref="M12:N12"/>
    <mergeCell ref="P12:Y12"/>
    <mergeCell ref="Z12:AA12"/>
    <mergeCell ref="AB12:AC12"/>
    <mergeCell ref="B14:J15"/>
    <mergeCell ref="K14:L14"/>
    <mergeCell ref="M14:N14"/>
    <mergeCell ref="P14:AC14"/>
    <mergeCell ref="K15:L15"/>
    <mergeCell ref="B18:K18"/>
    <mergeCell ref="L18:N18"/>
    <mergeCell ref="P18:Z18"/>
    <mergeCell ref="AA18:AC18"/>
    <mergeCell ref="B19:K19"/>
    <mergeCell ref="L19:N19"/>
    <mergeCell ref="P19:Z19"/>
    <mergeCell ref="AA19:AC19"/>
    <mergeCell ref="M15:N15"/>
    <mergeCell ref="P15:U15"/>
    <mergeCell ref="V15:W15"/>
    <mergeCell ref="X15:AA15"/>
    <mergeCell ref="AB15:AC15"/>
    <mergeCell ref="M16:N16"/>
    <mergeCell ref="P16:W16"/>
    <mergeCell ref="AB16:AC16"/>
    <mergeCell ref="B20:K20"/>
    <mergeCell ref="L20:N20"/>
    <mergeCell ref="P20:Z20"/>
    <mergeCell ref="AA20:AC20"/>
    <mergeCell ref="B21:H21"/>
    <mergeCell ref="I21:K21"/>
    <mergeCell ref="L21:N21"/>
    <mergeCell ref="P21:Z21"/>
    <mergeCell ref="AA21:AC21"/>
    <mergeCell ref="B24:K24"/>
    <mergeCell ref="L24:N24"/>
    <mergeCell ref="P24:Z24"/>
    <mergeCell ref="AA24:AC24"/>
    <mergeCell ref="B25:K25"/>
    <mergeCell ref="L25:N25"/>
    <mergeCell ref="P25:Z25"/>
    <mergeCell ref="AA25:AC25"/>
    <mergeCell ref="B22:K22"/>
    <mergeCell ref="L22:N22"/>
    <mergeCell ref="P22:Z22"/>
    <mergeCell ref="AA22:AC22"/>
    <mergeCell ref="B23:N23"/>
    <mergeCell ref="P23:Z23"/>
    <mergeCell ref="AA23:AC23"/>
    <mergeCell ref="B28:K28"/>
    <mergeCell ref="L28:N28"/>
    <mergeCell ref="P28:Z28"/>
    <mergeCell ref="AA28:AC28"/>
    <mergeCell ref="P29:Z29"/>
    <mergeCell ref="AA29:AC29"/>
    <mergeCell ref="B26:K26"/>
    <mergeCell ref="L26:N26"/>
    <mergeCell ref="P26:Z26"/>
    <mergeCell ref="AA26:AC26"/>
    <mergeCell ref="B27:K27"/>
    <mergeCell ref="L27:N27"/>
    <mergeCell ref="P27:Z27"/>
    <mergeCell ref="AA27:AC27"/>
    <mergeCell ref="B35:E35"/>
    <mergeCell ref="F35:N35"/>
    <mergeCell ref="P35:S35"/>
    <mergeCell ref="T35:AB35"/>
    <mergeCell ref="B36:E36"/>
    <mergeCell ref="F36:N36"/>
    <mergeCell ref="P36:S36"/>
    <mergeCell ref="T36:AB36"/>
    <mergeCell ref="B30:K30"/>
    <mergeCell ref="L30:N30"/>
    <mergeCell ref="P31:Z31"/>
    <mergeCell ref="AA31:AC31"/>
    <mergeCell ref="P32:Z32"/>
    <mergeCell ref="AA32:AC32"/>
    <mergeCell ref="A38:AC38"/>
    <mergeCell ref="B42:I42"/>
    <mergeCell ref="J42:Q42"/>
    <mergeCell ref="W42:AC42"/>
    <mergeCell ref="R43:T43"/>
    <mergeCell ref="V43:AB43"/>
    <mergeCell ref="B40:I40"/>
    <mergeCell ref="J40:Q40"/>
    <mergeCell ref="S40:AC40"/>
    <mergeCell ref="B41:I41"/>
    <mergeCell ref="S41:AC41"/>
    <mergeCell ref="J41:Q41"/>
  </mergeCells>
  <pageMargins left="0.31496062992125984" right="0" top="0.78740157480314965" bottom="0.78740157480314965" header="0.31496062992125984" footer="0.31496062992125984"/>
  <pageSetup paperSize="9" fitToHeight="0" orientation="portrait" horizontalDpi="1200" verticalDpi="1200" r:id="rId1"/>
  <headerFooter>
    <oddHeader>&amp;R&amp;"Arial,Standard"&amp;8Version 02/ 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D32"/>
  <sheetViews>
    <sheetView zoomScale="120" zoomScaleNormal="120" workbookViewId="0">
      <selection activeCell="B10" sqref="B10"/>
    </sheetView>
  </sheetViews>
  <sheetFormatPr baseColWidth="10" defaultRowHeight="15"/>
  <cols>
    <col min="1" max="1" width="24.5703125" customWidth="1"/>
    <col min="2" max="2" width="87.140625" customWidth="1"/>
  </cols>
  <sheetData>
    <row r="1" spans="1:4" ht="23.25">
      <c r="A1" s="132" t="s">
        <v>199</v>
      </c>
      <c r="B1" s="132"/>
      <c r="C1" s="77"/>
      <c r="D1" s="77"/>
    </row>
    <row r="2" spans="1:4">
      <c r="A2" s="133"/>
      <c r="B2" s="133"/>
      <c r="C2" s="77"/>
      <c r="D2" s="77"/>
    </row>
    <row r="3" spans="1:4" ht="95.25" customHeight="1">
      <c r="A3" s="320" t="s">
        <v>465</v>
      </c>
      <c r="B3" s="320"/>
    </row>
    <row r="4" spans="1:4">
      <c r="A4" s="133"/>
      <c r="B4" s="133"/>
      <c r="C4" s="77"/>
      <c r="D4" s="77"/>
    </row>
    <row r="5" spans="1:4" ht="28.5" customHeight="1">
      <c r="A5" s="319" t="s">
        <v>447</v>
      </c>
      <c r="B5" s="319"/>
      <c r="C5" s="77"/>
      <c r="D5" s="77"/>
    </row>
    <row r="6" spans="1:4" s="206" customFormat="1" ht="18" customHeight="1">
      <c r="A6" s="204"/>
      <c r="B6" s="204"/>
      <c r="C6" s="205"/>
      <c r="D6" s="205"/>
    </row>
    <row r="7" spans="1:4" ht="33" customHeight="1">
      <c r="A7" s="318" t="s">
        <v>259</v>
      </c>
      <c r="B7" s="318"/>
      <c r="C7" s="77"/>
      <c r="D7" s="77"/>
    </row>
    <row r="8" spans="1:4" ht="23.25" customHeight="1">
      <c r="A8" s="199"/>
      <c r="B8" s="199"/>
      <c r="C8" s="77"/>
      <c r="D8" s="77"/>
    </row>
    <row r="9" spans="1:4">
      <c r="A9" s="134" t="s">
        <v>258</v>
      </c>
      <c r="B9" s="133" t="s">
        <v>208</v>
      </c>
      <c r="C9" s="77"/>
      <c r="D9" s="77"/>
    </row>
    <row r="10" spans="1:4">
      <c r="A10" s="133"/>
      <c r="B10" s="133"/>
      <c r="C10" s="77"/>
      <c r="D10" s="77"/>
    </row>
    <row r="11" spans="1:4" ht="28.5">
      <c r="A11" s="134" t="s">
        <v>200</v>
      </c>
      <c r="B11" s="339" t="s">
        <v>468</v>
      </c>
      <c r="C11" s="77"/>
      <c r="D11" s="77"/>
    </row>
    <row r="12" spans="1:4" ht="40.5">
      <c r="A12" s="134"/>
      <c r="B12" s="157" t="s">
        <v>444</v>
      </c>
      <c r="C12" s="77"/>
      <c r="D12" s="77"/>
    </row>
    <row r="13" spans="1:4" ht="20.25">
      <c r="A13" s="134"/>
      <c r="B13" s="156" t="s">
        <v>445</v>
      </c>
      <c r="C13" s="77"/>
      <c r="D13" s="77"/>
    </row>
    <row r="14" spans="1:4">
      <c r="A14" s="133"/>
      <c r="B14" s="135" t="s">
        <v>201</v>
      </c>
      <c r="C14" s="77"/>
      <c r="D14" s="77"/>
    </row>
    <row r="15" spans="1:4">
      <c r="A15" s="133"/>
      <c r="B15" s="133"/>
      <c r="C15" s="77"/>
      <c r="D15" s="77"/>
    </row>
    <row r="16" spans="1:4" ht="43.5">
      <c r="A16" s="136" t="s">
        <v>202</v>
      </c>
      <c r="B16" s="137" t="s">
        <v>254</v>
      </c>
      <c r="C16" s="77"/>
      <c r="D16" s="77"/>
    </row>
    <row r="17" spans="1:4">
      <c r="A17" s="133"/>
      <c r="B17" s="133"/>
      <c r="C17" s="77"/>
      <c r="D17" s="77"/>
    </row>
    <row r="18" spans="1:4" ht="50.25">
      <c r="A18" s="136" t="s">
        <v>251</v>
      </c>
      <c r="B18" s="338" t="s">
        <v>466</v>
      </c>
      <c r="C18" s="77"/>
      <c r="D18" s="77"/>
    </row>
    <row r="19" spans="1:4" ht="45">
      <c r="A19" s="134"/>
      <c r="B19" s="139" t="s">
        <v>260</v>
      </c>
      <c r="C19" s="77"/>
      <c r="D19" s="77"/>
    </row>
    <row r="20" spans="1:4">
      <c r="A20" s="134"/>
      <c r="B20" s="137"/>
      <c r="C20" s="77"/>
      <c r="D20" s="77"/>
    </row>
    <row r="21" spans="1:4" ht="64.5">
      <c r="A21" s="136" t="s">
        <v>252</v>
      </c>
      <c r="B21" s="197" t="s">
        <v>446</v>
      </c>
      <c r="C21" s="77"/>
      <c r="D21" s="77"/>
    </row>
    <row r="22" spans="1:4">
      <c r="A22" s="134"/>
      <c r="B22" s="137"/>
      <c r="C22" s="77"/>
      <c r="D22" s="77"/>
    </row>
    <row r="23" spans="1:4" ht="107.25">
      <c r="A23" s="140" t="s">
        <v>253</v>
      </c>
      <c r="B23" s="338" t="s">
        <v>467</v>
      </c>
      <c r="C23" s="77"/>
      <c r="D23" s="77"/>
    </row>
    <row r="24" spans="1:4">
      <c r="A24" s="133"/>
      <c r="B24" s="133"/>
      <c r="C24" s="77"/>
      <c r="D24" s="77"/>
    </row>
    <row r="25" spans="1:4" ht="29.25">
      <c r="A25" s="136" t="s">
        <v>203</v>
      </c>
      <c r="B25" s="197" t="s">
        <v>448</v>
      </c>
      <c r="C25" s="77"/>
      <c r="D25" s="77"/>
    </row>
    <row r="26" spans="1:4">
      <c r="A26" s="133"/>
      <c r="B26" s="133"/>
      <c r="C26" s="77"/>
      <c r="D26" s="77"/>
    </row>
    <row r="27" spans="1:4">
      <c r="A27" s="77"/>
      <c r="B27" s="77"/>
      <c r="C27" s="77"/>
      <c r="D27" s="77"/>
    </row>
    <row r="28" spans="1:4">
      <c r="A28" s="136"/>
      <c r="B28" s="138"/>
      <c r="C28" s="77"/>
      <c r="D28" s="77"/>
    </row>
    <row r="29" spans="1:4">
      <c r="A29" s="77"/>
      <c r="B29" s="77"/>
      <c r="C29" s="77"/>
      <c r="D29" s="77"/>
    </row>
    <row r="30" spans="1:4">
      <c r="A30" s="77"/>
      <c r="B30" s="77"/>
      <c r="C30" s="77"/>
      <c r="D30" s="77"/>
    </row>
    <row r="31" spans="1:4">
      <c r="A31" s="77"/>
      <c r="B31" s="77"/>
      <c r="C31" s="77"/>
      <c r="D31" s="77"/>
    </row>
    <row r="32" spans="1:4">
      <c r="A32" s="77"/>
      <c r="B32" s="77"/>
      <c r="C32" s="77"/>
      <c r="D32" s="77"/>
    </row>
  </sheetData>
  <sheetProtection algorithmName="SHA-512" hashValue="KWOxTPfVzcxg+tI1ExZIEhwTYUwoogfis8szLZ4z0627tuFOPW7Vzo6RR88xI5OOsBrLh53PeMl1p9giKibCeQ==" saltValue="EZi2Imwwf8PpycMk+l7qEQ==" spinCount="100000" sheet="1" objects="1" scenarios="1"/>
  <mergeCells count="3">
    <mergeCell ref="A7:B7"/>
    <mergeCell ref="A5:B5"/>
    <mergeCell ref="A3:B3"/>
  </mergeCells>
  <pageMargins left="0.7" right="0.7" top="0.78740157499999996" bottom="0.78740157499999996" header="0.3" footer="0.3"/>
  <pageSetup paperSize="9" scale="78"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G29"/>
  <sheetViews>
    <sheetView view="pageLayout" zoomScale="75" zoomScaleNormal="100" zoomScalePageLayoutView="75" workbookViewId="0">
      <selection activeCell="D15" sqref="D15"/>
    </sheetView>
  </sheetViews>
  <sheetFormatPr baseColWidth="10" defaultRowHeight="15"/>
  <cols>
    <col min="1" max="1" width="7.5703125" style="77" customWidth="1"/>
    <col min="2" max="2" width="28" style="77" customWidth="1"/>
    <col min="3" max="3" width="26.7109375" style="77" customWidth="1"/>
    <col min="4" max="4" width="20" style="77" customWidth="1"/>
    <col min="5" max="6" width="30.85546875" style="77" customWidth="1"/>
    <col min="7" max="7" width="20.42578125" style="77" customWidth="1"/>
    <col min="8" max="16384" width="11.42578125" style="77"/>
  </cols>
  <sheetData>
    <row r="1" spans="1:7" ht="26.25">
      <c r="A1" s="325" t="s">
        <v>240</v>
      </c>
      <c r="B1" s="325"/>
      <c r="C1" s="325"/>
      <c r="D1" s="325"/>
      <c r="E1" s="325"/>
      <c r="F1" s="325"/>
      <c r="G1" s="325"/>
    </row>
    <row r="3" spans="1:7" ht="28.35" customHeight="1">
      <c r="A3" s="321" t="s">
        <v>228</v>
      </c>
      <c r="B3" s="321"/>
      <c r="C3" s="326">
        <f>'TN-Liste_AEJ'!D4</f>
        <v>0</v>
      </c>
      <c r="D3" s="326"/>
      <c r="E3" s="326"/>
      <c r="F3" s="326"/>
      <c r="G3" s="326"/>
    </row>
    <row r="4" spans="1:7" ht="28.35" customHeight="1">
      <c r="A4" s="321" t="s">
        <v>229</v>
      </c>
      <c r="B4" s="321"/>
      <c r="C4" s="322">
        <f>'TN-Liste_AEJ'!D6</f>
        <v>0</v>
      </c>
      <c r="D4" s="323"/>
      <c r="E4" s="323"/>
      <c r="F4" s="323"/>
      <c r="G4" s="324"/>
    </row>
    <row r="5" spans="1:7" ht="28.35" customHeight="1">
      <c r="A5" s="321" t="s">
        <v>230</v>
      </c>
      <c r="B5" s="321"/>
      <c r="C5" s="322">
        <f>'TN-Liste_AEJ'!D7</f>
        <v>0</v>
      </c>
      <c r="D5" s="323"/>
      <c r="E5" s="323"/>
      <c r="F5" s="323"/>
      <c r="G5" s="324"/>
    </row>
    <row r="7" spans="1:7" ht="48.75">
      <c r="A7" s="78"/>
      <c r="B7" s="79" t="s">
        <v>231</v>
      </c>
      <c r="C7" s="79" t="s">
        <v>232</v>
      </c>
      <c r="D7" s="79" t="s">
        <v>470</v>
      </c>
      <c r="E7" s="79" t="s">
        <v>234</v>
      </c>
      <c r="F7" s="79" t="s">
        <v>235</v>
      </c>
      <c r="G7" s="80" t="s">
        <v>236</v>
      </c>
    </row>
    <row r="8" spans="1:7" ht="28.35" customHeight="1">
      <c r="A8" s="78">
        <v>1</v>
      </c>
      <c r="B8" s="128"/>
      <c r="C8" s="128"/>
      <c r="D8" s="128"/>
      <c r="E8" s="128"/>
      <c r="F8" s="129">
        <v>0</v>
      </c>
      <c r="G8" s="130">
        <v>0</v>
      </c>
    </row>
    <row r="9" spans="1:7" ht="28.35" customHeight="1">
      <c r="A9" s="78">
        <v>2</v>
      </c>
      <c r="B9" s="128"/>
      <c r="C9" s="128"/>
      <c r="D9" s="128"/>
      <c r="E9" s="128"/>
      <c r="F9" s="129">
        <v>0</v>
      </c>
      <c r="G9" s="130">
        <v>0</v>
      </c>
    </row>
    <row r="10" spans="1:7" ht="28.35" customHeight="1">
      <c r="A10" s="78">
        <v>3</v>
      </c>
      <c r="B10" s="128"/>
      <c r="C10" s="128"/>
      <c r="D10" s="128"/>
      <c r="E10" s="128"/>
      <c r="F10" s="129">
        <v>0</v>
      </c>
      <c r="G10" s="130">
        <v>0</v>
      </c>
    </row>
    <row r="11" spans="1:7" ht="28.35" customHeight="1">
      <c r="A11" s="78">
        <v>4</v>
      </c>
      <c r="B11" s="128"/>
      <c r="C11" s="128"/>
      <c r="D11" s="128"/>
      <c r="E11" s="128"/>
      <c r="F11" s="129">
        <v>0</v>
      </c>
      <c r="G11" s="130">
        <v>0</v>
      </c>
    </row>
    <row r="12" spans="1:7" ht="28.35" customHeight="1">
      <c r="A12" s="78">
        <v>5</v>
      </c>
      <c r="B12" s="128"/>
      <c r="C12" s="128"/>
      <c r="D12" s="128"/>
      <c r="E12" s="128"/>
      <c r="F12" s="129">
        <v>0</v>
      </c>
      <c r="G12" s="130">
        <v>0</v>
      </c>
    </row>
    <row r="13" spans="1:7" ht="28.35" customHeight="1">
      <c r="A13" s="78">
        <v>6</v>
      </c>
      <c r="B13" s="128"/>
      <c r="C13" s="128"/>
      <c r="D13" s="128"/>
      <c r="E13" s="128"/>
      <c r="F13" s="129">
        <v>0</v>
      </c>
      <c r="G13" s="130">
        <v>0</v>
      </c>
    </row>
    <row r="14" spans="1:7" ht="28.35" customHeight="1">
      <c r="A14" s="78">
        <v>7</v>
      </c>
      <c r="B14" s="128"/>
      <c r="C14" s="128"/>
      <c r="D14" s="128"/>
      <c r="E14" s="128"/>
      <c r="F14" s="129">
        <v>0</v>
      </c>
      <c r="G14" s="130">
        <v>0</v>
      </c>
    </row>
    <row r="15" spans="1:7" ht="28.35" customHeight="1">
      <c r="A15" s="78">
        <v>8</v>
      </c>
      <c r="B15" s="128"/>
      <c r="C15" s="128"/>
      <c r="D15" s="128"/>
      <c r="E15" s="128"/>
      <c r="F15" s="129">
        <v>0</v>
      </c>
      <c r="G15" s="130">
        <v>0</v>
      </c>
    </row>
    <row r="16" spans="1:7" ht="28.35" customHeight="1">
      <c r="A16" s="78">
        <v>9</v>
      </c>
      <c r="B16" s="128"/>
      <c r="C16" s="128"/>
      <c r="D16" s="128"/>
      <c r="E16" s="128"/>
      <c r="F16" s="129">
        <v>0</v>
      </c>
      <c r="G16" s="130">
        <v>0</v>
      </c>
    </row>
    <row r="17" spans="1:7" ht="28.35" customHeight="1">
      <c r="A17" s="78">
        <v>10</v>
      </c>
      <c r="B17" s="128"/>
      <c r="C17" s="128"/>
      <c r="D17" s="128"/>
      <c r="E17" s="128"/>
      <c r="F17" s="129">
        <v>0</v>
      </c>
      <c r="G17" s="130">
        <v>0</v>
      </c>
    </row>
    <row r="18" spans="1:7" ht="28.35" customHeight="1">
      <c r="A18" s="78">
        <v>11</v>
      </c>
      <c r="B18" s="128"/>
      <c r="C18" s="128"/>
      <c r="D18" s="128"/>
      <c r="E18" s="128"/>
      <c r="F18" s="129">
        <v>0</v>
      </c>
      <c r="G18" s="130">
        <v>0</v>
      </c>
    </row>
    <row r="19" spans="1:7" ht="28.35" customHeight="1">
      <c r="A19" s="78">
        <v>12</v>
      </c>
      <c r="B19" s="128"/>
      <c r="C19" s="128"/>
      <c r="D19" s="128"/>
      <c r="E19" s="128"/>
      <c r="F19" s="129">
        <v>0</v>
      </c>
      <c r="G19" s="130">
        <v>0</v>
      </c>
    </row>
    <row r="20" spans="1:7" ht="28.35" customHeight="1">
      <c r="A20" s="78">
        <v>13</v>
      </c>
      <c r="B20" s="128"/>
      <c r="C20" s="128"/>
      <c r="D20" s="128"/>
      <c r="E20" s="128"/>
      <c r="F20" s="129">
        <v>0</v>
      </c>
      <c r="G20" s="130">
        <v>0</v>
      </c>
    </row>
    <row r="21" spans="1:7" ht="28.35" customHeight="1">
      <c r="A21" s="78">
        <v>14</v>
      </c>
      <c r="B21" s="128"/>
      <c r="C21" s="128"/>
      <c r="D21" s="128"/>
      <c r="E21" s="128"/>
      <c r="F21" s="129">
        <v>0</v>
      </c>
      <c r="G21" s="130">
        <v>0</v>
      </c>
    </row>
    <row r="22" spans="1:7" ht="28.35" customHeight="1">
      <c r="A22" s="78">
        <v>15</v>
      </c>
      <c r="B22" s="128"/>
      <c r="C22" s="128"/>
      <c r="D22" s="128"/>
      <c r="E22" s="128"/>
      <c r="F22" s="129">
        <v>0</v>
      </c>
      <c r="G22" s="130">
        <v>0</v>
      </c>
    </row>
    <row r="23" spans="1:7" ht="28.35" customHeight="1">
      <c r="E23" s="79" t="s">
        <v>237</v>
      </c>
      <c r="F23" s="81">
        <f>SUM(F8:F22)</f>
        <v>0</v>
      </c>
      <c r="G23" s="84">
        <f>SUM(G8:G22)</f>
        <v>0</v>
      </c>
    </row>
    <row r="24" spans="1:7" ht="28.35" customHeight="1">
      <c r="E24" s="79" t="s">
        <v>238</v>
      </c>
      <c r="F24" s="127">
        <f>F23*9.6</f>
        <v>0</v>
      </c>
      <c r="G24" s="127">
        <f>SUM(G23)</f>
        <v>0</v>
      </c>
    </row>
    <row r="25" spans="1:7" ht="28.35" customHeight="1"/>
    <row r="29" spans="1:7">
      <c r="E29" s="131" t="s">
        <v>118</v>
      </c>
      <c r="F29" s="131" t="s">
        <v>239</v>
      </c>
      <c r="G29" s="82"/>
    </row>
  </sheetData>
  <sheetProtection algorithmName="SHA-512" hashValue="q9u7Tz0wMWY2810JFrbgtk7hLWpdrYyi6bl667RR7m1jHyWrjS2WcK8MedRNRbbpWHO8MOXMgtM9Q/f7iCBDkg==" saltValue="hkeyg/MujvCryLZVxPCcfw==" spinCount="100000" sheet="1" objects="1" scenarios="1"/>
  <mergeCells count="7">
    <mergeCell ref="A5:B5"/>
    <mergeCell ref="C5:G5"/>
    <mergeCell ref="A1:G1"/>
    <mergeCell ref="A3:B3"/>
    <mergeCell ref="C3:G3"/>
    <mergeCell ref="A4:B4"/>
    <mergeCell ref="C4:G4"/>
  </mergeCells>
  <pageMargins left="0.7" right="0.7" top="0.78740157499999996" bottom="0.78740157499999996" header="0.3" footer="0.3"/>
  <pageSetup paperSize="9" scale="65" orientation="landscape" r:id="rId1"/>
  <headerFooter>
    <oddHeader>&amp;R&amp;"Arial,Standard"DPSG Bayern
&amp;8Version 02/ 2019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F26"/>
  <sheetViews>
    <sheetView tabSelected="1" view="pageLayout" zoomScaleNormal="100" workbookViewId="0">
      <selection activeCell="C13" sqref="C13"/>
    </sheetView>
  </sheetViews>
  <sheetFormatPr baseColWidth="10" defaultRowHeight="15"/>
  <cols>
    <col min="1" max="1" width="7.85546875" style="77" customWidth="1"/>
    <col min="2" max="2" width="25.140625" style="77" customWidth="1"/>
    <col min="3" max="3" width="48.5703125" style="77" customWidth="1"/>
    <col min="4" max="4" width="16.140625" style="77" customWidth="1"/>
    <col min="5" max="5" width="22.7109375" style="77" customWidth="1"/>
    <col min="6" max="6" width="37.28515625" style="77" bestFit="1" customWidth="1"/>
    <col min="7" max="16384" width="11.42578125" style="77"/>
  </cols>
  <sheetData>
    <row r="1" spans="1:6" ht="26.25">
      <c r="A1" s="325" t="s">
        <v>241</v>
      </c>
      <c r="B1" s="325"/>
      <c r="C1" s="325"/>
      <c r="D1" s="325"/>
      <c r="E1" s="325"/>
      <c r="F1" s="325"/>
    </row>
    <row r="3" spans="1:6" ht="24.95" customHeight="1">
      <c r="A3" s="321" t="s">
        <v>228</v>
      </c>
      <c r="B3" s="321"/>
      <c r="C3" s="326">
        <f>'TN-Liste_AEJ'!D4</f>
        <v>0</v>
      </c>
      <c r="D3" s="326"/>
      <c r="E3" s="326"/>
      <c r="F3" s="326"/>
    </row>
    <row r="4" spans="1:6" ht="24.95" customHeight="1">
      <c r="A4" s="321" t="s">
        <v>229</v>
      </c>
      <c r="B4" s="321"/>
      <c r="C4" s="322">
        <f>'TN-Liste_AEJ'!D6</f>
        <v>0</v>
      </c>
      <c r="D4" s="323"/>
      <c r="E4" s="323"/>
      <c r="F4" s="324"/>
    </row>
    <row r="5" spans="1:6" ht="24.95" customHeight="1">
      <c r="A5" s="321" t="s">
        <v>230</v>
      </c>
      <c r="B5" s="321"/>
      <c r="C5" s="322">
        <f>'TN-Liste_AEJ'!D7</f>
        <v>0</v>
      </c>
      <c r="D5" s="323"/>
      <c r="E5" s="323"/>
      <c r="F5" s="324"/>
    </row>
    <row r="7" spans="1:6" ht="18">
      <c r="A7" s="78"/>
      <c r="B7" s="79" t="s">
        <v>242</v>
      </c>
      <c r="C7" s="79" t="s">
        <v>243</v>
      </c>
      <c r="D7" s="79" t="s">
        <v>244</v>
      </c>
      <c r="E7" s="83">
        <v>0.8</v>
      </c>
      <c r="F7" s="79" t="s">
        <v>245</v>
      </c>
    </row>
    <row r="8" spans="1:6" ht="24.95" customHeight="1">
      <c r="A8" s="78">
        <v>1</v>
      </c>
      <c r="B8" s="128"/>
      <c r="C8" s="128"/>
      <c r="D8" s="130">
        <v>0</v>
      </c>
      <c r="E8" s="130">
        <f>D8*E7</f>
        <v>0</v>
      </c>
      <c r="F8" s="128"/>
    </row>
    <row r="9" spans="1:6" ht="24.95" customHeight="1">
      <c r="A9" s="78">
        <v>2</v>
      </c>
      <c r="B9" s="128"/>
      <c r="C9" s="128"/>
      <c r="D9" s="130">
        <v>0</v>
      </c>
      <c r="E9" s="130">
        <f>D9*E7</f>
        <v>0</v>
      </c>
      <c r="F9" s="128"/>
    </row>
    <row r="10" spans="1:6" ht="24.95" customHeight="1">
      <c r="A10" s="78">
        <v>3</v>
      </c>
      <c r="B10" s="128"/>
      <c r="C10" s="128"/>
      <c r="D10" s="130">
        <v>0</v>
      </c>
      <c r="E10" s="130">
        <f>D10*E7</f>
        <v>0</v>
      </c>
      <c r="F10" s="128"/>
    </row>
    <row r="11" spans="1:6" ht="24.95" customHeight="1">
      <c r="A11" s="78">
        <v>4</v>
      </c>
      <c r="B11" s="128"/>
      <c r="C11" s="128"/>
      <c r="D11" s="130">
        <v>0</v>
      </c>
      <c r="E11" s="130">
        <f>D11*E7</f>
        <v>0</v>
      </c>
      <c r="F11" s="128"/>
    </row>
    <row r="12" spans="1:6" ht="24.95" customHeight="1">
      <c r="A12" s="78">
        <v>5</v>
      </c>
      <c r="B12" s="128"/>
      <c r="C12" s="128"/>
      <c r="D12" s="130">
        <v>0</v>
      </c>
      <c r="E12" s="130">
        <f>D12*E7</f>
        <v>0</v>
      </c>
      <c r="F12" s="128"/>
    </row>
    <row r="13" spans="1:6" ht="24.95" customHeight="1">
      <c r="A13" s="78">
        <v>6</v>
      </c>
      <c r="B13" s="128"/>
      <c r="C13" s="128"/>
      <c r="D13" s="130">
        <v>0</v>
      </c>
      <c r="E13" s="130">
        <f>D13*E7</f>
        <v>0</v>
      </c>
      <c r="F13" s="128"/>
    </row>
    <row r="14" spans="1:6" ht="24.95" customHeight="1">
      <c r="A14" s="78">
        <v>7</v>
      </c>
      <c r="B14" s="128"/>
      <c r="C14" s="128"/>
      <c r="D14" s="130">
        <v>0</v>
      </c>
      <c r="E14" s="130">
        <f>D14*E7</f>
        <v>0</v>
      </c>
      <c r="F14" s="128"/>
    </row>
    <row r="15" spans="1:6" ht="24.95" customHeight="1">
      <c r="A15" s="78">
        <v>8</v>
      </c>
      <c r="B15" s="128"/>
      <c r="C15" s="128"/>
      <c r="D15" s="130">
        <v>0</v>
      </c>
      <c r="E15" s="130">
        <f>D15*E7</f>
        <v>0</v>
      </c>
      <c r="F15" s="128"/>
    </row>
    <row r="16" spans="1:6" ht="24.95" customHeight="1">
      <c r="A16" s="78">
        <v>9</v>
      </c>
      <c r="B16" s="128"/>
      <c r="C16" s="128"/>
      <c r="D16" s="130">
        <v>0</v>
      </c>
      <c r="E16" s="130">
        <f>D16*E7</f>
        <v>0</v>
      </c>
      <c r="F16" s="128"/>
    </row>
    <row r="17" spans="1:6" ht="24.95" customHeight="1">
      <c r="A17" s="78">
        <v>10</v>
      </c>
      <c r="B17" s="128"/>
      <c r="C17" s="128"/>
      <c r="D17" s="130">
        <v>0</v>
      </c>
      <c r="E17" s="130">
        <f>D17*E7</f>
        <v>0</v>
      </c>
      <c r="F17" s="128"/>
    </row>
    <row r="18" spans="1:6" ht="24.95" customHeight="1">
      <c r="A18" s="78">
        <v>11</v>
      </c>
      <c r="B18" s="128"/>
      <c r="C18" s="128"/>
      <c r="D18" s="130">
        <v>0</v>
      </c>
      <c r="E18" s="130">
        <f>D18*E7</f>
        <v>0</v>
      </c>
      <c r="F18" s="128"/>
    </row>
    <row r="19" spans="1:6" ht="24.95" customHeight="1">
      <c r="C19" s="327" t="s">
        <v>246</v>
      </c>
      <c r="D19" s="328"/>
      <c r="E19" s="84">
        <f>SUM(E8:E18)</f>
        <v>0</v>
      </c>
    </row>
    <row r="20" spans="1:6" ht="18">
      <c r="E20" s="85"/>
    </row>
    <row r="21" spans="1:6" ht="18">
      <c r="E21" s="85"/>
    </row>
    <row r="22" spans="1:6" ht="18">
      <c r="E22" s="85"/>
    </row>
    <row r="23" spans="1:6" ht="18">
      <c r="E23" s="85"/>
    </row>
    <row r="24" spans="1:6" ht="18">
      <c r="E24" s="85"/>
    </row>
    <row r="25" spans="1:6">
      <c r="D25" s="131" t="s">
        <v>118</v>
      </c>
      <c r="E25" s="131"/>
      <c r="F25" s="131" t="s">
        <v>239</v>
      </c>
    </row>
    <row r="26" spans="1:6">
      <c r="E26" s="82"/>
      <c r="F26" s="82"/>
    </row>
  </sheetData>
  <sheetProtection algorithmName="SHA-512" hashValue="Ww+DKsJfCUQOWouJIqJDW1WkCRakI7D9K1TcxFy3QVFKuTdfaQD1dV1ZD25+egyD3d2QMGFLDEzC8fZ50WXStw==" saltValue="k0XM39zsfTXuerH+UtxgSg==" spinCount="100000" sheet="1" objects="1" scenarios="1"/>
  <mergeCells count="8">
    <mergeCell ref="C19:D19"/>
    <mergeCell ref="A1:F1"/>
    <mergeCell ref="A3:B3"/>
    <mergeCell ref="C3:F3"/>
    <mergeCell ref="A4:B4"/>
    <mergeCell ref="C4:F4"/>
    <mergeCell ref="A5:B5"/>
    <mergeCell ref="C5:F5"/>
  </mergeCells>
  <pageMargins left="0.7" right="0.7" top="0.78740157499999996" bottom="0.78740157499999996" header="0.3" footer="0.3"/>
  <pageSetup paperSize="9" scale="83" fitToHeight="0" orientation="landscape" r:id="rId1"/>
  <headerFooter>
    <oddHeader>&amp;R&amp;"Arial,Standard"DPSG Bayern&amp;"-,Standard"
&amp;"Arial,Standard"&amp;8Version 02/ 2019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F40"/>
  <sheetViews>
    <sheetView view="pageLayout" zoomScaleNormal="100" workbookViewId="0">
      <selection activeCell="C14" sqref="C14"/>
    </sheetView>
  </sheetViews>
  <sheetFormatPr baseColWidth="10" defaultRowHeight="15"/>
  <cols>
    <col min="1" max="1" width="7.5703125" style="77" customWidth="1"/>
    <col min="2" max="2" width="27.85546875" style="77" customWidth="1"/>
    <col min="3" max="3" width="34.42578125" style="77" customWidth="1"/>
    <col min="4" max="4" width="20" style="77" customWidth="1"/>
    <col min="5" max="5" width="30.85546875" style="77" customWidth="1"/>
    <col min="6" max="6" width="27.140625" style="77" bestFit="1" customWidth="1"/>
    <col min="7" max="16384" width="11.42578125" style="77"/>
  </cols>
  <sheetData>
    <row r="1" spans="1:6" ht="23.25">
      <c r="A1" s="330" t="s">
        <v>247</v>
      </c>
      <c r="B1" s="330"/>
      <c r="C1" s="330"/>
      <c r="D1" s="330"/>
      <c r="E1" s="330"/>
      <c r="F1" s="330"/>
    </row>
    <row r="3" spans="1:6" ht="28.35" customHeight="1">
      <c r="A3" s="321" t="s">
        <v>228</v>
      </c>
      <c r="B3" s="321"/>
      <c r="C3" s="326">
        <f>'TN-Liste_AEJ'!D4</f>
        <v>0</v>
      </c>
      <c r="D3" s="326"/>
      <c r="E3" s="326"/>
      <c r="F3" s="326"/>
    </row>
    <row r="4" spans="1:6" ht="28.35" customHeight="1">
      <c r="A4" s="321" t="s">
        <v>229</v>
      </c>
      <c r="B4" s="321"/>
      <c r="C4" s="322">
        <f>'TN-Liste_AEJ'!D6</f>
        <v>0</v>
      </c>
      <c r="D4" s="323"/>
      <c r="E4" s="323"/>
      <c r="F4" s="324"/>
    </row>
    <row r="5" spans="1:6" ht="28.35" customHeight="1">
      <c r="A5" s="321" t="s">
        <v>230</v>
      </c>
      <c r="B5" s="321"/>
      <c r="C5" s="322">
        <f>'TN-Liste_AEJ'!D7</f>
        <v>0</v>
      </c>
      <c r="D5" s="323"/>
      <c r="E5" s="323"/>
      <c r="F5" s="324"/>
    </row>
    <row r="6" spans="1:6" ht="18">
      <c r="A6" s="86"/>
      <c r="B6" s="86"/>
    </row>
    <row r="7" spans="1:6" ht="18">
      <c r="A7" s="329" t="s">
        <v>248</v>
      </c>
      <c r="B7" s="329"/>
      <c r="C7" s="329"/>
    </row>
    <row r="9" spans="1:6" ht="18">
      <c r="A9" s="78"/>
      <c r="B9" s="79" t="s">
        <v>231</v>
      </c>
      <c r="C9" s="79" t="s">
        <v>232</v>
      </c>
      <c r="D9" s="79" t="s">
        <v>233</v>
      </c>
      <c r="E9" s="79" t="s">
        <v>127</v>
      </c>
      <c r="F9" s="87"/>
    </row>
    <row r="10" spans="1:6" ht="28.35" customHeight="1">
      <c r="A10" s="78">
        <v>1</v>
      </c>
      <c r="B10" s="128"/>
      <c r="C10" s="128"/>
      <c r="D10" s="128"/>
      <c r="E10" s="128"/>
      <c r="F10" s="88"/>
    </row>
    <row r="11" spans="1:6" ht="28.35" customHeight="1">
      <c r="A11" s="78">
        <v>2</v>
      </c>
      <c r="B11" s="128"/>
      <c r="C11" s="128"/>
      <c r="D11" s="128"/>
      <c r="E11" s="128"/>
      <c r="F11" s="88"/>
    </row>
    <row r="12" spans="1:6" ht="28.35" customHeight="1">
      <c r="A12" s="78">
        <v>3</v>
      </c>
      <c r="B12" s="128"/>
      <c r="C12" s="128"/>
      <c r="D12" s="128"/>
      <c r="E12" s="128"/>
      <c r="F12" s="88"/>
    </row>
    <row r="13" spans="1:6" ht="28.35" customHeight="1">
      <c r="A13" s="78">
        <v>4</v>
      </c>
      <c r="B13" s="128"/>
      <c r="C13" s="128"/>
      <c r="D13" s="128"/>
      <c r="E13" s="128"/>
      <c r="F13" s="88"/>
    </row>
    <row r="14" spans="1:6" ht="28.35" customHeight="1">
      <c r="A14" s="78">
        <v>5</v>
      </c>
      <c r="B14" s="128"/>
      <c r="C14" s="128"/>
      <c r="D14" s="128"/>
      <c r="E14" s="128"/>
      <c r="F14" s="88"/>
    </row>
    <row r="15" spans="1:6" ht="28.35" customHeight="1">
      <c r="A15" s="78">
        <v>6</v>
      </c>
      <c r="B15" s="128"/>
      <c r="C15" s="128"/>
      <c r="D15" s="128"/>
      <c r="E15" s="128"/>
      <c r="F15" s="88"/>
    </row>
    <row r="16" spans="1:6" ht="28.35" customHeight="1">
      <c r="A16" s="78">
        <v>7</v>
      </c>
      <c r="B16" s="128"/>
      <c r="C16" s="128"/>
      <c r="D16" s="128"/>
      <c r="E16" s="128"/>
      <c r="F16" s="88"/>
    </row>
    <row r="17" spans="1:6" ht="28.35" customHeight="1">
      <c r="A17" s="78">
        <v>8</v>
      </c>
      <c r="B17" s="128"/>
      <c r="C17" s="128"/>
      <c r="D17" s="128"/>
      <c r="E17" s="128"/>
      <c r="F17" s="88"/>
    </row>
    <row r="18" spans="1:6" ht="28.35" customHeight="1">
      <c r="A18" s="78">
        <v>9</v>
      </c>
      <c r="B18" s="128"/>
      <c r="C18" s="128"/>
      <c r="D18" s="128"/>
      <c r="E18" s="128"/>
      <c r="F18" s="88"/>
    </row>
    <row r="19" spans="1:6" ht="28.35" customHeight="1">
      <c r="A19" s="78">
        <v>10</v>
      </c>
      <c r="B19" s="128"/>
      <c r="C19" s="128"/>
      <c r="D19" s="128"/>
      <c r="E19" s="128"/>
      <c r="F19" s="88"/>
    </row>
    <row r="22" spans="1:6" ht="46.5" customHeight="1"/>
    <row r="23" spans="1:6" ht="18">
      <c r="A23" s="329" t="s">
        <v>255</v>
      </c>
      <c r="B23" s="329"/>
      <c r="C23" s="329"/>
    </row>
    <row r="25" spans="1:6" ht="18">
      <c r="A25" s="78"/>
      <c r="B25" s="79" t="s">
        <v>231</v>
      </c>
      <c r="C25" s="79" t="s">
        <v>232</v>
      </c>
      <c r="D25" s="79" t="s">
        <v>233</v>
      </c>
      <c r="E25" s="79" t="s">
        <v>249</v>
      </c>
      <c r="F25" s="79" t="s">
        <v>250</v>
      </c>
    </row>
    <row r="26" spans="1:6" ht="28.35" customHeight="1">
      <c r="A26" s="78">
        <v>1</v>
      </c>
      <c r="B26" s="128"/>
      <c r="C26" s="128"/>
      <c r="D26" s="128"/>
      <c r="E26" s="128"/>
      <c r="F26" s="128"/>
    </row>
    <row r="27" spans="1:6" ht="28.35" customHeight="1">
      <c r="A27" s="78">
        <v>2</v>
      </c>
      <c r="B27" s="128"/>
      <c r="C27" s="128"/>
      <c r="D27" s="128"/>
      <c r="E27" s="128"/>
      <c r="F27" s="128"/>
    </row>
    <row r="28" spans="1:6" ht="28.35" customHeight="1">
      <c r="A28" s="78">
        <v>3</v>
      </c>
      <c r="B28" s="128"/>
      <c r="C28" s="128"/>
      <c r="D28" s="128"/>
      <c r="E28" s="128"/>
      <c r="F28" s="128"/>
    </row>
    <row r="29" spans="1:6" ht="28.35" customHeight="1">
      <c r="A29" s="78">
        <v>4</v>
      </c>
      <c r="B29" s="128"/>
      <c r="C29" s="128"/>
      <c r="D29" s="128"/>
      <c r="E29" s="128"/>
      <c r="F29" s="128"/>
    </row>
    <row r="30" spans="1:6" ht="28.35" customHeight="1">
      <c r="A30" s="78">
        <v>5</v>
      </c>
      <c r="B30" s="128"/>
      <c r="C30" s="128"/>
      <c r="D30" s="128"/>
      <c r="E30" s="128"/>
      <c r="F30" s="128"/>
    </row>
    <row r="31" spans="1:6" ht="28.35" customHeight="1">
      <c r="A31" s="78">
        <v>6</v>
      </c>
      <c r="B31" s="128"/>
      <c r="C31" s="128"/>
      <c r="D31" s="128"/>
      <c r="E31" s="128"/>
      <c r="F31" s="128"/>
    </row>
    <row r="32" spans="1:6" ht="28.35" customHeight="1">
      <c r="A32" s="78">
        <v>7</v>
      </c>
      <c r="B32" s="128"/>
      <c r="C32" s="128"/>
      <c r="D32" s="128"/>
      <c r="E32" s="128"/>
      <c r="F32" s="128"/>
    </row>
    <row r="33" spans="1:6" ht="28.35" customHeight="1">
      <c r="A33" s="78">
        <v>8</v>
      </c>
      <c r="B33" s="128"/>
      <c r="C33" s="128"/>
      <c r="D33" s="128"/>
      <c r="E33" s="128"/>
      <c r="F33" s="128"/>
    </row>
    <row r="34" spans="1:6" ht="28.35" customHeight="1">
      <c r="A34" s="78">
        <v>9</v>
      </c>
      <c r="B34" s="128"/>
      <c r="C34" s="128"/>
      <c r="D34" s="128"/>
      <c r="E34" s="128"/>
      <c r="F34" s="128"/>
    </row>
    <row r="35" spans="1:6" ht="28.35" customHeight="1">
      <c r="A35" s="78">
        <v>10</v>
      </c>
      <c r="B35" s="128"/>
      <c r="C35" s="128"/>
      <c r="D35" s="128"/>
      <c r="E35" s="128"/>
      <c r="F35" s="128"/>
    </row>
    <row r="40" spans="1:6">
      <c r="E40" s="131" t="s">
        <v>118</v>
      </c>
      <c r="F40" s="131" t="s">
        <v>239</v>
      </c>
    </row>
  </sheetData>
  <sheetProtection algorithmName="SHA-512" hashValue="kmHGV6usM4CY+ddEzIajI7mPkLc7eAe5iMuKOhAPQUoykyRN7C3TPEhActYDXj5ctKvPUfpIP6Atz/rLj6IyFA==" saltValue="KlR3Vbyt2HQvR2bNJwTQLw==" spinCount="100000" sheet="1" objects="1" scenarios="1"/>
  <mergeCells count="9">
    <mergeCell ref="A7:C7"/>
    <mergeCell ref="A23:C23"/>
    <mergeCell ref="A1:F1"/>
    <mergeCell ref="A3:B3"/>
    <mergeCell ref="C3:F3"/>
    <mergeCell ref="A4:B4"/>
    <mergeCell ref="C4:F4"/>
    <mergeCell ref="A5:B5"/>
    <mergeCell ref="C5:F5"/>
  </mergeCells>
  <pageMargins left="0.7" right="0.7" top="0.78740157499999996" bottom="0.78740157499999996" header="0.3" footer="0.3"/>
  <pageSetup paperSize="9" scale="88" fitToHeight="0" orientation="landscape" r:id="rId1"/>
  <headerFooter>
    <oddHeader>&amp;R&amp;"Arial,Standard"DPSG Bayern
&amp;8Version 02/ 2019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I45"/>
  <sheetViews>
    <sheetView view="pageLayout" zoomScaleNormal="100" workbookViewId="0">
      <selection activeCell="B11" sqref="B11:I11"/>
    </sheetView>
  </sheetViews>
  <sheetFormatPr baseColWidth="10" defaultRowHeight="14.25"/>
  <cols>
    <col min="1" max="1" width="32.7109375" style="97" customWidth="1"/>
    <col min="2" max="4" width="11.42578125" style="97"/>
    <col min="5" max="5" width="18.5703125" style="97" customWidth="1"/>
    <col min="6" max="8" width="11.42578125" style="97"/>
    <col min="9" max="9" width="19.28515625" style="97" customWidth="1"/>
    <col min="10" max="16384" width="11.42578125" style="97"/>
  </cols>
  <sheetData>
    <row r="1" spans="1:9" ht="30">
      <c r="A1" s="332" t="s">
        <v>261</v>
      </c>
      <c r="B1" s="332"/>
      <c r="C1" s="332"/>
      <c r="D1" s="332"/>
      <c r="E1" s="332"/>
      <c r="F1" s="332"/>
      <c r="G1" s="332"/>
      <c r="H1" s="332"/>
      <c r="I1" s="332"/>
    </row>
    <row r="3" spans="1:9" ht="24.95" customHeight="1">
      <c r="A3" s="101" t="s">
        <v>262</v>
      </c>
      <c r="B3" s="333">
        <f>'TN-Liste_AEJ'!D4</f>
        <v>0</v>
      </c>
      <c r="C3" s="333"/>
      <c r="D3" s="333"/>
      <c r="E3" s="333"/>
      <c r="F3" s="333"/>
      <c r="G3" s="333"/>
      <c r="H3" s="333"/>
      <c r="I3" s="333"/>
    </row>
    <row r="4" spans="1:9" ht="24.95" customHeight="1">
      <c r="A4" s="101" t="s">
        <v>263</v>
      </c>
      <c r="B4" s="333">
        <f>'TN-Liste_AEJ'!D5</f>
        <v>0</v>
      </c>
      <c r="C4" s="333"/>
      <c r="D4" s="333"/>
      <c r="E4" s="333"/>
      <c r="F4" s="333"/>
      <c r="G4" s="333"/>
      <c r="H4" s="333"/>
      <c r="I4" s="333"/>
    </row>
    <row r="5" spans="1:9" ht="24.95" customHeight="1">
      <c r="A5" s="101" t="s">
        <v>268</v>
      </c>
      <c r="B5" s="334">
        <f>'TN-Liste_AEJ'!D6</f>
        <v>0</v>
      </c>
      <c r="C5" s="333"/>
      <c r="D5" s="333"/>
      <c r="E5" s="333"/>
      <c r="F5" s="333"/>
      <c r="G5" s="333"/>
      <c r="H5" s="333"/>
      <c r="I5" s="333"/>
    </row>
    <row r="6" spans="1:9" ht="24.95" customHeight="1">
      <c r="A6" s="101" t="s">
        <v>269</v>
      </c>
      <c r="B6" s="334">
        <f>'TN-Liste_AEJ'!D7</f>
        <v>0</v>
      </c>
      <c r="C6" s="333"/>
      <c r="D6" s="333"/>
      <c r="E6" s="333"/>
      <c r="F6" s="333"/>
      <c r="G6" s="333"/>
      <c r="H6" s="333"/>
      <c r="I6" s="333"/>
    </row>
    <row r="7" spans="1:9" ht="15.75">
      <c r="A7" s="102"/>
    </row>
    <row r="8" spans="1:9" ht="24.95" customHeight="1">
      <c r="A8" s="102" t="s">
        <v>264</v>
      </c>
      <c r="B8" s="335"/>
      <c r="C8" s="335"/>
      <c r="D8" s="335"/>
      <c r="E8" s="335"/>
      <c r="F8" s="335"/>
      <c r="G8" s="335"/>
      <c r="H8" s="335"/>
      <c r="I8" s="335"/>
    </row>
    <row r="9" spans="1:9" ht="24.95" customHeight="1">
      <c r="B9" s="336"/>
      <c r="C9" s="336"/>
      <c r="D9" s="336"/>
      <c r="E9" s="336"/>
      <c r="F9" s="336"/>
      <c r="G9" s="336"/>
      <c r="H9" s="336"/>
      <c r="I9" s="336"/>
    </row>
    <row r="10" spans="1:9" ht="24.95" customHeight="1">
      <c r="B10" s="336"/>
      <c r="C10" s="336"/>
      <c r="D10" s="336"/>
      <c r="E10" s="336"/>
      <c r="F10" s="336"/>
      <c r="G10" s="336"/>
      <c r="H10" s="336"/>
      <c r="I10" s="336"/>
    </row>
    <row r="11" spans="1:9" ht="24.95" customHeight="1">
      <c r="B11" s="335"/>
      <c r="C11" s="335"/>
      <c r="D11" s="335"/>
      <c r="E11" s="335"/>
      <c r="F11" s="335"/>
      <c r="G11" s="335"/>
      <c r="H11" s="335"/>
      <c r="I11" s="335"/>
    </row>
    <row r="13" spans="1:9" ht="39">
      <c r="A13" s="100" t="s">
        <v>322</v>
      </c>
      <c r="B13" s="337" t="s">
        <v>266</v>
      </c>
      <c r="C13" s="337"/>
      <c r="D13" s="337"/>
      <c r="E13" s="337"/>
      <c r="F13" s="337" t="s">
        <v>267</v>
      </c>
      <c r="G13" s="337"/>
      <c r="H13" s="337"/>
      <c r="I13" s="337"/>
    </row>
    <row r="14" spans="1:9" ht="24.95" customHeight="1">
      <c r="A14" s="99"/>
      <c r="B14" s="331"/>
      <c r="C14" s="331"/>
      <c r="D14" s="331"/>
      <c r="E14" s="331"/>
      <c r="F14" s="331"/>
      <c r="G14" s="331"/>
      <c r="H14" s="331"/>
      <c r="I14" s="331"/>
    </row>
    <row r="15" spans="1:9" ht="24.95" customHeight="1">
      <c r="A15" s="99"/>
      <c r="B15" s="331"/>
      <c r="C15" s="331"/>
      <c r="D15" s="331"/>
      <c r="E15" s="331"/>
      <c r="F15" s="331"/>
      <c r="G15" s="331"/>
      <c r="H15" s="331"/>
      <c r="I15" s="331"/>
    </row>
    <row r="16" spans="1:9" ht="24.95" customHeight="1">
      <c r="A16" s="99"/>
      <c r="B16" s="331"/>
      <c r="C16" s="331"/>
      <c r="D16" s="331"/>
      <c r="E16" s="331"/>
      <c r="F16" s="331"/>
      <c r="G16" s="331"/>
      <c r="H16" s="331"/>
      <c r="I16" s="331"/>
    </row>
    <row r="17" spans="1:9" ht="24.95" customHeight="1">
      <c r="A17" s="99"/>
      <c r="B17" s="331"/>
      <c r="C17" s="331"/>
      <c r="D17" s="331"/>
      <c r="E17" s="331"/>
      <c r="F17" s="331"/>
      <c r="G17" s="331"/>
      <c r="H17" s="331"/>
      <c r="I17" s="331"/>
    </row>
    <row r="18" spans="1:9" ht="24.95" customHeight="1">
      <c r="A18" s="99"/>
      <c r="B18" s="331"/>
      <c r="C18" s="331"/>
      <c r="D18" s="331"/>
      <c r="E18" s="331"/>
      <c r="F18" s="331"/>
      <c r="G18" s="331"/>
      <c r="H18" s="331"/>
      <c r="I18" s="331"/>
    </row>
    <row r="19" spans="1:9" ht="24.95" customHeight="1">
      <c r="A19" s="99"/>
      <c r="B19" s="331"/>
      <c r="C19" s="331"/>
      <c r="D19" s="331"/>
      <c r="E19" s="331"/>
      <c r="F19" s="331"/>
      <c r="G19" s="331"/>
      <c r="H19" s="331"/>
      <c r="I19" s="331"/>
    </row>
    <row r="20" spans="1:9" ht="24.95" customHeight="1">
      <c r="A20" s="99"/>
      <c r="B20" s="331"/>
      <c r="C20" s="331"/>
      <c r="D20" s="331"/>
      <c r="E20" s="331"/>
      <c r="F20" s="331"/>
      <c r="G20" s="331"/>
      <c r="H20" s="331"/>
      <c r="I20" s="331"/>
    </row>
    <row r="21" spans="1:9" ht="24.95" customHeight="1">
      <c r="A21" s="99"/>
      <c r="B21" s="331"/>
      <c r="C21" s="331"/>
      <c r="D21" s="331"/>
      <c r="E21" s="331"/>
      <c r="F21" s="331"/>
      <c r="G21" s="331"/>
      <c r="H21" s="331"/>
      <c r="I21" s="331"/>
    </row>
    <row r="22" spans="1:9" ht="24.95" customHeight="1">
      <c r="A22" s="99"/>
      <c r="B22" s="331"/>
      <c r="C22" s="331"/>
      <c r="D22" s="331"/>
      <c r="E22" s="331"/>
      <c r="F22" s="331"/>
      <c r="G22" s="331"/>
      <c r="H22" s="331"/>
      <c r="I22" s="331"/>
    </row>
    <row r="23" spans="1:9" ht="24.95" customHeight="1">
      <c r="A23" s="99"/>
      <c r="B23" s="331"/>
      <c r="C23" s="331"/>
      <c r="D23" s="331"/>
      <c r="E23" s="331"/>
      <c r="F23" s="331"/>
      <c r="G23" s="331"/>
      <c r="H23" s="331"/>
      <c r="I23" s="331"/>
    </row>
    <row r="24" spans="1:9" ht="24.95" customHeight="1">
      <c r="A24" s="99"/>
      <c r="B24" s="331"/>
      <c r="C24" s="331"/>
      <c r="D24" s="331"/>
      <c r="E24" s="331"/>
      <c r="F24" s="331"/>
      <c r="G24" s="331"/>
      <c r="H24" s="331"/>
      <c r="I24" s="331"/>
    </row>
    <row r="25" spans="1:9" ht="24.95" customHeight="1">
      <c r="A25" s="99"/>
      <c r="B25" s="331"/>
      <c r="C25" s="331"/>
      <c r="D25" s="331"/>
      <c r="E25" s="331"/>
      <c r="F25" s="331"/>
      <c r="G25" s="331"/>
      <c r="H25" s="331"/>
      <c r="I25" s="331"/>
    </row>
    <row r="26" spans="1:9" ht="24.95" customHeight="1">
      <c r="A26" s="99"/>
      <c r="B26" s="331"/>
      <c r="C26" s="331"/>
      <c r="D26" s="331"/>
      <c r="E26" s="331"/>
      <c r="F26" s="331"/>
      <c r="G26" s="331"/>
      <c r="H26" s="331"/>
      <c r="I26" s="331"/>
    </row>
    <row r="27" spans="1:9" ht="24.95" customHeight="1">
      <c r="A27" s="99"/>
      <c r="B27" s="331"/>
      <c r="C27" s="331"/>
      <c r="D27" s="331"/>
      <c r="E27" s="331"/>
      <c r="F27" s="331"/>
      <c r="G27" s="331"/>
      <c r="H27" s="331"/>
      <c r="I27" s="331"/>
    </row>
    <row r="28" spans="1:9" ht="24.95" customHeight="1">
      <c r="A28" s="99"/>
      <c r="B28" s="331"/>
      <c r="C28" s="331"/>
      <c r="D28" s="331"/>
      <c r="E28" s="331"/>
      <c r="F28" s="331"/>
      <c r="G28" s="331"/>
      <c r="H28" s="331"/>
      <c r="I28" s="331"/>
    </row>
    <row r="29" spans="1:9" ht="24.95" customHeight="1">
      <c r="A29" s="99"/>
      <c r="B29" s="331"/>
      <c r="C29" s="331"/>
      <c r="D29" s="331"/>
      <c r="E29" s="331"/>
      <c r="F29" s="331"/>
      <c r="G29" s="331"/>
      <c r="H29" s="331"/>
      <c r="I29" s="331"/>
    </row>
    <row r="30" spans="1:9" ht="24.95" customHeight="1">
      <c r="A30" s="99"/>
      <c r="B30" s="331"/>
      <c r="C30" s="331"/>
      <c r="D30" s="331"/>
      <c r="E30" s="331"/>
      <c r="F30" s="331"/>
      <c r="G30" s="331"/>
      <c r="H30" s="331"/>
      <c r="I30" s="331"/>
    </row>
    <row r="31" spans="1:9" ht="24.95" customHeight="1">
      <c r="A31" s="99"/>
      <c r="B31" s="331"/>
      <c r="C31" s="331"/>
      <c r="D31" s="331"/>
      <c r="E31" s="331"/>
      <c r="F31" s="331"/>
      <c r="G31" s="331"/>
      <c r="H31" s="331"/>
      <c r="I31" s="331"/>
    </row>
    <row r="32" spans="1:9" ht="24.95" customHeight="1">
      <c r="A32" s="99"/>
      <c r="B32" s="331"/>
      <c r="C32" s="331"/>
      <c r="D32" s="331"/>
      <c r="E32" s="331"/>
      <c r="F32" s="331"/>
      <c r="G32" s="331"/>
      <c r="H32" s="331"/>
      <c r="I32" s="331"/>
    </row>
    <row r="33" spans="1:9" ht="24.95" customHeight="1">
      <c r="A33" s="99"/>
      <c r="B33" s="331"/>
      <c r="C33" s="331"/>
      <c r="D33" s="331"/>
      <c r="E33" s="331"/>
      <c r="F33" s="331"/>
      <c r="G33" s="331"/>
      <c r="H33" s="331"/>
      <c r="I33" s="331"/>
    </row>
    <row r="34" spans="1:9" ht="24.95" customHeight="1">
      <c r="A34" s="99"/>
      <c r="B34" s="331"/>
      <c r="C34" s="331"/>
      <c r="D34" s="331"/>
      <c r="E34" s="331"/>
      <c r="F34" s="331"/>
      <c r="G34" s="331"/>
      <c r="H34" s="331"/>
      <c r="I34" s="331"/>
    </row>
    <row r="35" spans="1:9" ht="24.95" customHeight="1">
      <c r="A35" s="99"/>
      <c r="B35" s="331"/>
      <c r="C35" s="331"/>
      <c r="D35" s="331"/>
      <c r="E35" s="331"/>
      <c r="F35" s="331"/>
      <c r="G35" s="331"/>
      <c r="H35" s="331"/>
      <c r="I35" s="331"/>
    </row>
    <row r="36" spans="1:9">
      <c r="B36" s="98"/>
      <c r="C36" s="98"/>
      <c r="D36" s="98"/>
      <c r="E36" s="98"/>
      <c r="F36" s="98"/>
      <c r="G36" s="98"/>
      <c r="H36" s="98"/>
      <c r="I36" s="98"/>
    </row>
    <row r="37" spans="1:9">
      <c r="B37" s="98"/>
      <c r="C37" s="98"/>
      <c r="D37" s="98"/>
      <c r="E37" s="98"/>
      <c r="F37" s="98"/>
      <c r="G37" s="98"/>
      <c r="H37" s="98"/>
      <c r="I37" s="98"/>
    </row>
    <row r="38" spans="1:9" ht="23.1" customHeight="1">
      <c r="A38" s="102" t="s">
        <v>270</v>
      </c>
      <c r="B38" s="335"/>
      <c r="C38" s="335"/>
      <c r="D38" s="335"/>
      <c r="E38" s="335"/>
      <c r="F38" s="335"/>
      <c r="G38" s="335"/>
      <c r="H38" s="335"/>
      <c r="I38" s="335"/>
    </row>
    <row r="39" spans="1:9" ht="23.1" customHeight="1">
      <c r="B39" s="336"/>
      <c r="C39" s="336"/>
      <c r="D39" s="336"/>
      <c r="E39" s="336"/>
      <c r="F39" s="336"/>
      <c r="G39" s="336"/>
      <c r="H39" s="336"/>
      <c r="I39" s="336"/>
    </row>
    <row r="40" spans="1:9" ht="23.1" customHeight="1">
      <c r="B40" s="336"/>
      <c r="C40" s="336"/>
      <c r="D40" s="336"/>
      <c r="E40" s="336"/>
      <c r="F40" s="336"/>
      <c r="G40" s="336"/>
      <c r="H40" s="336"/>
      <c r="I40" s="336"/>
    </row>
    <row r="41" spans="1:9" ht="23.1" customHeight="1">
      <c r="B41" s="335"/>
      <c r="C41" s="335"/>
      <c r="D41" s="335"/>
      <c r="E41" s="335"/>
      <c r="F41" s="335"/>
      <c r="G41" s="335"/>
      <c r="H41" s="335"/>
      <c r="I41" s="335"/>
    </row>
    <row r="45" spans="1:9">
      <c r="A45" s="97" t="s">
        <v>265</v>
      </c>
    </row>
  </sheetData>
  <mergeCells count="59">
    <mergeCell ref="B9:I9"/>
    <mergeCell ref="B38:I38"/>
    <mergeCell ref="B39:I39"/>
    <mergeCell ref="B40:I40"/>
    <mergeCell ref="B41:I41"/>
    <mergeCell ref="B19:E19"/>
    <mergeCell ref="B10:I10"/>
    <mergeCell ref="B11:I11"/>
    <mergeCell ref="B13:E13"/>
    <mergeCell ref="F13:I13"/>
    <mergeCell ref="B14:E14"/>
    <mergeCell ref="F14:I14"/>
    <mergeCell ref="B15:E15"/>
    <mergeCell ref="F15:I15"/>
    <mergeCell ref="B16:E16"/>
    <mergeCell ref="B17:E17"/>
    <mergeCell ref="B3:I3"/>
    <mergeCell ref="B4:I4"/>
    <mergeCell ref="B5:I5"/>
    <mergeCell ref="B6:I6"/>
    <mergeCell ref="B8:I8"/>
    <mergeCell ref="B18:E18"/>
    <mergeCell ref="B26:E26"/>
    <mergeCell ref="B27:E27"/>
    <mergeCell ref="F16:I16"/>
    <mergeCell ref="F17:I17"/>
    <mergeCell ref="F18:I18"/>
    <mergeCell ref="F19:I19"/>
    <mergeCell ref="F20:I20"/>
    <mergeCell ref="F21:I21"/>
    <mergeCell ref="F22:I22"/>
    <mergeCell ref="F23:I23"/>
    <mergeCell ref="B20:E20"/>
    <mergeCell ref="B21:E21"/>
    <mergeCell ref="B22:E22"/>
    <mergeCell ref="B23:E23"/>
    <mergeCell ref="B24:E24"/>
    <mergeCell ref="B25:E25"/>
    <mergeCell ref="F30:I30"/>
    <mergeCell ref="F24:I24"/>
    <mergeCell ref="F25:I25"/>
    <mergeCell ref="F26:I26"/>
    <mergeCell ref="F27:I27"/>
    <mergeCell ref="B34:E34"/>
    <mergeCell ref="F34:I34"/>
    <mergeCell ref="B35:E35"/>
    <mergeCell ref="F35:I35"/>
    <mergeCell ref="A1:I1"/>
    <mergeCell ref="B31:E31"/>
    <mergeCell ref="F31:I31"/>
    <mergeCell ref="B32:E32"/>
    <mergeCell ref="F32:I32"/>
    <mergeCell ref="B33:E33"/>
    <mergeCell ref="F33:I33"/>
    <mergeCell ref="B28:E28"/>
    <mergeCell ref="F28:I28"/>
    <mergeCell ref="B29:E29"/>
    <mergeCell ref="F29:I29"/>
    <mergeCell ref="B30:E30"/>
  </mergeCells>
  <pageMargins left="0.7" right="0.7" top="0.78740157499999996" bottom="0.78740157499999996" header="0.3" footer="0.3"/>
  <pageSetup paperSize="9" scale="94" fitToHeight="0" orientation="landscape" horizontalDpi="0" verticalDpi="0" r:id="rId1"/>
  <headerFooter>
    <oddHeader>&amp;R&amp;"Arial,Standard"DPSG Bayern
&amp;8Version 02/ 2019</oddHeader>
    <oddFooter>&amp;R&amp;"Arial,Standard"&amp;8Seite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pageSetUpPr fitToPage="1"/>
  </sheetPr>
  <dimension ref="A1:C113"/>
  <sheetViews>
    <sheetView workbookViewId="0">
      <selection activeCell="B14" sqref="B14"/>
    </sheetView>
  </sheetViews>
  <sheetFormatPr baseColWidth="10" defaultRowHeight="15"/>
  <cols>
    <col min="1" max="1" width="5.7109375" style="172" bestFit="1" customWidth="1"/>
    <col min="2" max="2" width="158.140625" customWidth="1"/>
  </cols>
  <sheetData>
    <row r="1" spans="1:3" ht="23.25">
      <c r="B1" s="175" t="s">
        <v>327</v>
      </c>
    </row>
    <row r="2" spans="1:3" ht="15.75">
      <c r="B2" s="166" t="s">
        <v>326</v>
      </c>
    </row>
    <row r="3" spans="1:3">
      <c r="B3" s="198" t="s">
        <v>471</v>
      </c>
    </row>
    <row r="5" spans="1:3" ht="15.75">
      <c r="A5" s="102" t="s">
        <v>131</v>
      </c>
      <c r="B5" s="161" t="s">
        <v>341</v>
      </c>
      <c r="C5" s="161"/>
    </row>
    <row r="6" spans="1:3" ht="62.25" customHeight="1">
      <c r="B6" s="163" t="s">
        <v>323</v>
      </c>
    </row>
    <row r="7" spans="1:3">
      <c r="B7" s="162"/>
    </row>
    <row r="8" spans="1:3" ht="15.75">
      <c r="A8" s="102" t="s">
        <v>132</v>
      </c>
      <c r="B8" s="161" t="s">
        <v>342</v>
      </c>
      <c r="C8" s="161"/>
    </row>
    <row r="9" spans="1:3" ht="25.5">
      <c r="B9" s="163" t="s">
        <v>453</v>
      </c>
    </row>
    <row r="10" spans="1:3" ht="26.25">
      <c r="B10" s="177" t="s">
        <v>328</v>
      </c>
    </row>
    <row r="12" spans="1:3">
      <c r="A12" s="173" t="s">
        <v>336</v>
      </c>
      <c r="B12" s="165" t="s">
        <v>343</v>
      </c>
      <c r="C12" s="165"/>
    </row>
    <row r="13" spans="1:3">
      <c r="A13" s="183" t="s">
        <v>337</v>
      </c>
      <c r="B13" s="162" t="s">
        <v>344</v>
      </c>
    </row>
    <row r="14" spans="1:3">
      <c r="A14" s="183" t="s">
        <v>338</v>
      </c>
      <c r="B14" s="162" t="s">
        <v>345</v>
      </c>
      <c r="C14" s="162"/>
    </row>
    <row r="15" spans="1:3">
      <c r="A15" s="183"/>
      <c r="B15" s="162" t="s">
        <v>454</v>
      </c>
    </row>
    <row r="16" spans="1:3">
      <c r="A16" s="183" t="s">
        <v>339</v>
      </c>
      <c r="B16" s="162" t="s">
        <v>346</v>
      </c>
      <c r="C16" s="162"/>
    </row>
    <row r="17" spans="1:3" ht="25.5">
      <c r="A17" s="183"/>
      <c r="B17" s="163" t="s">
        <v>324</v>
      </c>
    </row>
    <row r="18" spans="1:3">
      <c r="A18" s="183" t="s">
        <v>340</v>
      </c>
      <c r="B18" s="162" t="s">
        <v>347</v>
      </c>
      <c r="C18" s="162"/>
    </row>
    <row r="20" spans="1:3">
      <c r="A20" s="173" t="s">
        <v>348</v>
      </c>
      <c r="B20" s="165" t="s">
        <v>360</v>
      </c>
      <c r="C20" s="165"/>
    </row>
    <row r="21" spans="1:3" ht="25.5">
      <c r="A21" s="183" t="s">
        <v>349</v>
      </c>
      <c r="B21" s="163" t="s">
        <v>455</v>
      </c>
    </row>
    <row r="22" spans="1:3" ht="25.5">
      <c r="A22" s="183" t="s">
        <v>350</v>
      </c>
      <c r="B22" s="163" t="s">
        <v>361</v>
      </c>
    </row>
    <row r="23" spans="1:3">
      <c r="A23" s="203" t="s">
        <v>351</v>
      </c>
      <c r="B23" s="162" t="s">
        <v>362</v>
      </c>
    </row>
    <row r="24" spans="1:3">
      <c r="A24" s="174" t="s">
        <v>45</v>
      </c>
      <c r="B24" s="162" t="s">
        <v>363</v>
      </c>
    </row>
    <row r="25" spans="1:3">
      <c r="A25" s="174"/>
      <c r="B25" s="167" t="s">
        <v>325</v>
      </c>
    </row>
    <row r="26" spans="1:3" ht="42.75" customHeight="1">
      <c r="A26" s="174" t="s">
        <v>46</v>
      </c>
      <c r="B26" s="188" t="s">
        <v>364</v>
      </c>
    </row>
    <row r="27" spans="1:3" ht="28.5" customHeight="1">
      <c r="A27" s="174" t="s">
        <v>47</v>
      </c>
      <c r="B27" s="188" t="s">
        <v>458</v>
      </c>
    </row>
    <row r="28" spans="1:3" ht="28.5" customHeight="1">
      <c r="A28" s="174" t="s">
        <v>352</v>
      </c>
      <c r="B28" s="188" t="s">
        <v>459</v>
      </c>
    </row>
    <row r="29" spans="1:3" ht="24" customHeight="1"/>
    <row r="30" spans="1:3" ht="15.75">
      <c r="A30" s="173" t="s">
        <v>353</v>
      </c>
      <c r="B30" s="169" t="s">
        <v>329</v>
      </c>
    </row>
    <row r="31" spans="1:3">
      <c r="A31" s="183" t="s">
        <v>354</v>
      </c>
      <c r="B31" s="170" t="s">
        <v>330</v>
      </c>
    </row>
    <row r="32" spans="1:3" ht="77.25">
      <c r="A32" s="183" t="s">
        <v>355</v>
      </c>
      <c r="B32" s="171" t="s">
        <v>331</v>
      </c>
    </row>
    <row r="33" spans="1:2" ht="39">
      <c r="A33" s="183" t="s">
        <v>356</v>
      </c>
      <c r="B33" s="171" t="s">
        <v>332</v>
      </c>
    </row>
    <row r="34" spans="1:2">
      <c r="A34" s="183" t="s">
        <v>357</v>
      </c>
      <c r="B34" s="163" t="s">
        <v>365</v>
      </c>
    </row>
    <row r="36" spans="1:2" ht="15.75">
      <c r="A36" s="173" t="s">
        <v>358</v>
      </c>
      <c r="B36" s="169" t="s">
        <v>333</v>
      </c>
    </row>
    <row r="37" spans="1:2">
      <c r="B37" s="168" t="s">
        <v>334</v>
      </c>
    </row>
    <row r="38" spans="1:2">
      <c r="A38" s="183" t="s">
        <v>359</v>
      </c>
      <c r="B38" s="168" t="s">
        <v>335</v>
      </c>
    </row>
    <row r="39" spans="1:2" ht="26.25">
      <c r="A39" s="183" t="s">
        <v>367</v>
      </c>
      <c r="B39" s="171" t="s">
        <v>366</v>
      </c>
    </row>
    <row r="40" spans="1:2" ht="26.25">
      <c r="A40" s="183" t="s">
        <v>368</v>
      </c>
      <c r="B40" s="177" t="s">
        <v>369</v>
      </c>
    </row>
    <row r="41" spans="1:2">
      <c r="A41" s="183" t="s">
        <v>370</v>
      </c>
      <c r="B41" s="168" t="s">
        <v>371</v>
      </c>
    </row>
    <row r="42" spans="1:2">
      <c r="A42" s="183" t="s">
        <v>373</v>
      </c>
      <c r="B42" s="168" t="s">
        <v>372</v>
      </c>
    </row>
    <row r="43" spans="1:2" ht="51.75">
      <c r="A43" s="183" t="s">
        <v>374</v>
      </c>
      <c r="B43" s="171" t="s">
        <v>460</v>
      </c>
    </row>
    <row r="44" spans="1:2">
      <c r="A44" s="176"/>
    </row>
    <row r="45" spans="1:2" ht="15.75">
      <c r="A45" s="102" t="s">
        <v>134</v>
      </c>
      <c r="B45" s="169" t="s">
        <v>375</v>
      </c>
    </row>
    <row r="46" spans="1:2">
      <c r="A46" s="184"/>
      <c r="B46" s="162" t="s">
        <v>376</v>
      </c>
    </row>
    <row r="47" spans="1:2" ht="26.25">
      <c r="A47" s="183" t="s">
        <v>378</v>
      </c>
      <c r="B47" s="171" t="s">
        <v>377</v>
      </c>
    </row>
    <row r="48" spans="1:2">
      <c r="A48" s="183" t="s">
        <v>380</v>
      </c>
      <c r="B48" s="168" t="s">
        <v>379</v>
      </c>
    </row>
    <row r="49" spans="1:2">
      <c r="A49" s="183" t="s">
        <v>382</v>
      </c>
      <c r="B49" s="162" t="s">
        <v>381</v>
      </c>
    </row>
    <row r="50" spans="1:2">
      <c r="A50" s="183" t="s">
        <v>384</v>
      </c>
      <c r="B50" s="185" t="s">
        <v>383</v>
      </c>
    </row>
    <row r="51" spans="1:2">
      <c r="A51" s="183" t="s">
        <v>385</v>
      </c>
      <c r="B51" s="168" t="s">
        <v>461</v>
      </c>
    </row>
    <row r="53" spans="1:2" ht="15.75">
      <c r="A53" s="102" t="s">
        <v>135</v>
      </c>
      <c r="B53" s="169" t="s">
        <v>386</v>
      </c>
    </row>
    <row r="54" spans="1:2">
      <c r="A54" s="183" t="s">
        <v>398</v>
      </c>
      <c r="B54" s="168" t="s">
        <v>397</v>
      </c>
    </row>
    <row r="55" spans="1:2" ht="26.25">
      <c r="A55" s="183" t="s">
        <v>399</v>
      </c>
      <c r="B55" s="171" t="s">
        <v>400</v>
      </c>
    </row>
    <row r="56" spans="1:2" ht="38.25">
      <c r="A56" s="183"/>
      <c r="B56" s="187" t="s">
        <v>401</v>
      </c>
    </row>
    <row r="57" spans="1:2" ht="51.75">
      <c r="A57" s="183" t="s">
        <v>402</v>
      </c>
      <c r="B57" s="171" t="s">
        <v>462</v>
      </c>
    </row>
    <row r="58" spans="1:2" ht="63.75">
      <c r="A58" s="183" t="s">
        <v>403</v>
      </c>
      <c r="B58" s="188" t="s">
        <v>463</v>
      </c>
    </row>
    <row r="59" spans="1:2">
      <c r="A59" s="186"/>
      <c r="B59" s="164"/>
    </row>
    <row r="60" spans="1:2" ht="15.75">
      <c r="A60" s="189" t="s">
        <v>136</v>
      </c>
      <c r="B60" s="169" t="s">
        <v>404</v>
      </c>
    </row>
    <row r="61" spans="1:2" ht="25.5">
      <c r="A61" s="183" t="s">
        <v>406</v>
      </c>
      <c r="B61" s="191" t="s">
        <v>405</v>
      </c>
    </row>
    <row r="62" spans="1:2">
      <c r="A62" s="183" t="s">
        <v>407</v>
      </c>
      <c r="B62" s="190" t="s">
        <v>408</v>
      </c>
    </row>
    <row r="63" spans="1:2" ht="63.75">
      <c r="A63" s="183" t="s">
        <v>411</v>
      </c>
      <c r="B63" s="188" t="s">
        <v>409</v>
      </c>
    </row>
    <row r="64" spans="1:2" ht="26.25">
      <c r="A64" s="186"/>
      <c r="B64" s="171" t="s">
        <v>410</v>
      </c>
    </row>
    <row r="65" spans="1:2">
      <c r="A65" s="186"/>
      <c r="B65" s="164"/>
    </row>
    <row r="66" spans="1:2" ht="15.75">
      <c r="A66" s="189" t="s">
        <v>137</v>
      </c>
      <c r="B66" s="169" t="s">
        <v>412</v>
      </c>
    </row>
    <row r="67" spans="1:2" ht="26.25">
      <c r="A67" s="186"/>
      <c r="B67" s="171" t="s">
        <v>413</v>
      </c>
    </row>
    <row r="68" spans="1:2">
      <c r="A68" s="186"/>
      <c r="B68" s="162" t="s">
        <v>414</v>
      </c>
    </row>
    <row r="69" spans="1:2">
      <c r="A69" s="186"/>
      <c r="B69" s="178" t="s">
        <v>387</v>
      </c>
    </row>
    <row r="70" spans="1:2">
      <c r="A70" s="186"/>
      <c r="B70" s="178" t="s">
        <v>388</v>
      </c>
    </row>
    <row r="71" spans="1:2">
      <c r="A71" s="186"/>
      <c r="B71" s="178" t="s">
        <v>395</v>
      </c>
    </row>
    <row r="72" spans="1:2">
      <c r="A72" s="186"/>
      <c r="B72" s="178" t="s">
        <v>389</v>
      </c>
    </row>
    <row r="73" spans="1:2">
      <c r="A73" s="186"/>
      <c r="B73" s="178" t="s">
        <v>396</v>
      </c>
    </row>
    <row r="74" spans="1:2">
      <c r="A74" s="186"/>
      <c r="B74" s="179" t="s">
        <v>390</v>
      </c>
    </row>
    <row r="75" spans="1:2">
      <c r="A75" s="186"/>
      <c r="B75" s="179" t="s">
        <v>391</v>
      </c>
    </row>
    <row r="76" spans="1:2">
      <c r="A76" s="186"/>
      <c r="B76" s="179" t="s">
        <v>392</v>
      </c>
    </row>
    <row r="77" spans="1:2">
      <c r="B77" s="179" t="s">
        <v>393</v>
      </c>
    </row>
    <row r="78" spans="1:2">
      <c r="B78" s="180" t="s">
        <v>394</v>
      </c>
    </row>
    <row r="79" spans="1:2">
      <c r="B79" s="164"/>
    </row>
    <row r="80" spans="1:2" ht="15.75">
      <c r="A80" s="102" t="s">
        <v>138</v>
      </c>
      <c r="B80" s="169" t="s">
        <v>415</v>
      </c>
    </row>
    <row r="81" spans="1:2">
      <c r="B81" s="168" t="s">
        <v>416</v>
      </c>
    </row>
    <row r="83" spans="1:2" ht="15.75">
      <c r="A83" s="102" t="s">
        <v>139</v>
      </c>
      <c r="B83" s="169" t="s">
        <v>417</v>
      </c>
    </row>
    <row r="84" spans="1:2">
      <c r="B84" s="168" t="s">
        <v>418</v>
      </c>
    </row>
    <row r="85" spans="1:2">
      <c r="B85" s="162" t="s">
        <v>419</v>
      </c>
    </row>
    <row r="86" spans="1:2">
      <c r="B86" s="178" t="s">
        <v>420</v>
      </c>
    </row>
    <row r="87" spans="1:2">
      <c r="B87" s="178" t="s">
        <v>421</v>
      </c>
    </row>
    <row r="88" spans="1:2">
      <c r="B88" s="178" t="s">
        <v>422</v>
      </c>
    </row>
    <row r="89" spans="1:2">
      <c r="B89" s="178" t="s">
        <v>423</v>
      </c>
    </row>
    <row r="90" spans="1:2">
      <c r="B90" s="178" t="s">
        <v>424</v>
      </c>
    </row>
    <row r="91" spans="1:2">
      <c r="B91" s="178" t="s">
        <v>425</v>
      </c>
    </row>
    <row r="93" spans="1:2">
      <c r="B93" s="162" t="s">
        <v>426</v>
      </c>
    </row>
    <row r="95" spans="1:2" ht="15.75">
      <c r="A95" s="102" t="s">
        <v>140</v>
      </c>
      <c r="B95" s="169" t="s">
        <v>427</v>
      </c>
    </row>
    <row r="96" spans="1:2" ht="26.25">
      <c r="B96" s="171" t="s">
        <v>428</v>
      </c>
    </row>
    <row r="97" spans="1:2">
      <c r="B97" s="171"/>
    </row>
    <row r="98" spans="1:2" ht="15.75">
      <c r="A98" s="102" t="s">
        <v>141</v>
      </c>
      <c r="B98" s="169" t="s">
        <v>429</v>
      </c>
    </row>
    <row r="99" spans="1:2" ht="26.25">
      <c r="B99" s="171" t="s">
        <v>464</v>
      </c>
    </row>
    <row r="101" spans="1:2" ht="15.75">
      <c r="A101" s="102" t="s">
        <v>142</v>
      </c>
      <c r="B101" s="192" t="s">
        <v>430</v>
      </c>
    </row>
    <row r="102" spans="1:2" ht="25.5">
      <c r="B102" s="163" t="s">
        <v>431</v>
      </c>
    </row>
    <row r="104" spans="1:2" ht="15.75">
      <c r="A104" s="102" t="s">
        <v>143</v>
      </c>
      <c r="B104" s="169" t="s">
        <v>432</v>
      </c>
    </row>
    <row r="105" spans="1:2">
      <c r="A105" s="183" t="s">
        <v>434</v>
      </c>
      <c r="B105" s="170" t="s">
        <v>433</v>
      </c>
    </row>
    <row r="106" spans="1:2" ht="25.5">
      <c r="A106" s="183" t="s">
        <v>435</v>
      </c>
      <c r="B106" s="188" t="s">
        <v>436</v>
      </c>
    </row>
    <row r="107" spans="1:2">
      <c r="A107" s="183" t="s">
        <v>437</v>
      </c>
      <c r="B107" s="170" t="s">
        <v>438</v>
      </c>
    </row>
    <row r="108" spans="1:2" ht="25.5">
      <c r="A108" s="183" t="s">
        <v>440</v>
      </c>
      <c r="B108" s="188" t="s">
        <v>439</v>
      </c>
    </row>
    <row r="109" spans="1:2">
      <c r="A109" s="183" t="s">
        <v>441</v>
      </c>
      <c r="B109" s="183" t="s">
        <v>442</v>
      </c>
    </row>
    <row r="112" spans="1:2" ht="29.25">
      <c r="B112" s="207" t="s">
        <v>456</v>
      </c>
    </row>
    <row r="113" spans="2:2">
      <c r="B113" s="202" t="s">
        <v>457</v>
      </c>
    </row>
  </sheetData>
  <sheetProtection algorithmName="SHA-512" hashValue="jAGDJmYXRuMAvuRDXaYnABXr9NbfJDcJ3PqPpF/Dn0dTuO1SYNNdkvvnaB5eH6tVSn0t4fKL0iVu2jSdiM92QQ==" saltValue="L1qJgC2HUP5fbqnQrSC1Pg==" spinCount="100000" sheet="1" objects="1" scenarios="1"/>
  <hyperlinks>
    <hyperlink ref="B113" r:id="rId1"/>
  </hyperlinks>
  <pageMargins left="0.7" right="0.7" top="0.78740157499999996" bottom="0.78740157499999996" header="0.3" footer="0.3"/>
  <pageSetup paperSize="9" scale="80" fitToHeight="0" orientation="landscape" horizontalDpi="0" verticalDpi="0"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TN-Liste_AEJ</vt:lpstr>
      <vt:lpstr>Antrag_AEJ</vt:lpstr>
      <vt:lpstr>Auszahlungsbescheid</vt:lpstr>
      <vt:lpstr>Ausfüllhilfe</vt:lpstr>
      <vt:lpstr>fAL</vt:lpstr>
      <vt:lpstr>Sachleistungen</vt:lpstr>
      <vt:lpstr>Betreuung&amp;Assistenz</vt:lpstr>
      <vt:lpstr>Bericht</vt:lpstr>
      <vt:lpstr>Weiterleitungsvertrag</vt:lpstr>
      <vt:lpstr>Themenschlüssel</vt:lpstr>
      <vt:lpstr>Antrag_AEJ!Druckbereich</vt:lpstr>
      <vt:lpstr>Auszahlungsbescheid!Druckbereich</vt:lpstr>
      <vt:lpstr>'TN-Liste_AEJ'!Druckbereich</vt:lpstr>
      <vt:lpstr>Kennzeichen</vt:lpstr>
      <vt:lpstr>Weiterleitungsvertrag!OLE_LINK1</vt:lpstr>
      <vt:lpstr>Themenschwerpunkte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Daniela Rotella</cp:lastModifiedBy>
  <cp:lastPrinted>2019-10-31T12:25:24Z</cp:lastPrinted>
  <dcterms:created xsi:type="dcterms:W3CDTF">2009-01-16T09:25:25Z</dcterms:created>
  <dcterms:modified xsi:type="dcterms:W3CDTF">2019-10-31T12:43:01Z</dcterms:modified>
</cp:coreProperties>
</file>