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Finanzen\neue Richtlinien\Formblätter\"/>
    </mc:Choice>
  </mc:AlternateContent>
  <bookViews>
    <workbookView xWindow="240" yWindow="15" windowWidth="18735" windowHeight="8115" tabRatio="547" activeTab="2"/>
  </bookViews>
  <sheets>
    <sheet name="TN-Liste_JBM" sheetId="14" r:id="rId1"/>
    <sheet name="Antrag_JBM" sheetId="8" r:id="rId2"/>
    <sheet name="Auszahlungsbescheid" sheetId="15" r:id="rId3"/>
    <sheet name="Themenschlüssel" sheetId="5" r:id="rId4"/>
    <sheet name="Ausfüllhilfe" sheetId="16" r:id="rId5"/>
  </sheets>
  <definedNames>
    <definedName name="Kennzeichen">Themenschlüssel!$A$27:$A$31</definedName>
    <definedName name="Themenschwerpunkte">Themenschlüssel!$A$7:$A$23</definedName>
  </definedNames>
  <calcPr calcId="152511" concurrentCalc="0"/>
</workbook>
</file>

<file path=xl/calcChain.xml><?xml version="1.0" encoding="utf-8"?>
<calcChain xmlns="http://schemas.openxmlformats.org/spreadsheetml/2006/main">
  <c r="F36" i="15" l="1"/>
  <c r="T35" i="15"/>
  <c r="F35" i="15"/>
  <c r="H4" i="8"/>
  <c r="H4" i="15"/>
  <c r="AA26" i="15"/>
  <c r="AA25" i="15"/>
  <c r="AA24" i="15"/>
  <c r="AA23" i="15"/>
  <c r="AA22" i="15"/>
  <c r="AA21" i="15"/>
  <c r="AA20" i="15"/>
  <c r="AA19" i="15"/>
  <c r="AB28" i="8"/>
  <c r="AB16" i="15"/>
  <c r="AB27" i="8"/>
  <c r="AB15" i="15"/>
  <c r="V27" i="8"/>
  <c r="V15" i="15"/>
  <c r="AB23" i="8"/>
  <c r="AB24" i="8"/>
  <c r="Z23" i="8"/>
  <c r="Z24" i="8"/>
  <c r="Z12" i="15"/>
  <c r="AB15" i="8"/>
  <c r="AB16" i="8"/>
  <c r="AB17" i="8"/>
  <c r="AB18" i="8"/>
  <c r="AB19" i="8"/>
  <c r="Z15" i="8"/>
  <c r="Z16" i="8"/>
  <c r="Z17" i="8"/>
  <c r="L27" i="15"/>
  <c r="L26" i="15"/>
  <c r="L25" i="15"/>
  <c r="B27" i="15"/>
  <c r="B26" i="15"/>
  <c r="B25" i="15"/>
  <c r="L22" i="15"/>
  <c r="L20" i="15"/>
  <c r="L21" i="15"/>
  <c r="AA28" i="15"/>
  <c r="L19" i="15"/>
  <c r="M23" i="8"/>
  <c r="M15" i="15"/>
  <c r="K23" i="8"/>
  <c r="K15" i="15"/>
  <c r="M15" i="8"/>
  <c r="M16" i="8"/>
  <c r="M17" i="8"/>
  <c r="K15" i="8"/>
  <c r="K16" i="8"/>
  <c r="K17" i="8"/>
  <c r="I11" i="8"/>
  <c r="I7" i="15"/>
  <c r="I12" i="8"/>
  <c r="I8" i="15"/>
  <c r="AA5" i="8"/>
  <c r="AA5" i="15"/>
  <c r="AA4" i="15"/>
  <c r="J5" i="8"/>
  <c r="J5" i="15"/>
  <c r="AA29" i="15"/>
  <c r="AA39" i="8"/>
  <c r="L33" i="8"/>
  <c r="AC7" i="8"/>
  <c r="AC8" i="8"/>
  <c r="AC9" i="8"/>
  <c r="L42" i="8"/>
  <c r="AA40" i="8"/>
  <c r="AA41" i="8"/>
  <c r="AA27" i="15"/>
  <c r="L30" i="15"/>
  <c r="AA43" i="8"/>
  <c r="L44" i="8"/>
  <c r="T43" i="8"/>
  <c r="K18" i="8"/>
  <c r="M18" i="8"/>
  <c r="M11" i="15"/>
  <c r="M24" i="8"/>
  <c r="T7" i="15"/>
  <c r="T8" i="15"/>
  <c r="T11" i="8"/>
  <c r="T12" i="8"/>
  <c r="M16" i="15"/>
  <c r="Z18" i="8"/>
  <c r="Z19" i="8"/>
  <c r="AB20" i="8"/>
  <c r="AB11" i="15"/>
  <c r="AB12" i="15"/>
  <c r="T44" i="8"/>
  <c r="AA31" i="15"/>
  <c r="AA32" i="15"/>
  <c r="M19" i="8"/>
  <c r="K11" i="15"/>
  <c r="M12" i="15"/>
  <c r="Z20" i="8"/>
  <c r="Z11" i="15"/>
  <c r="Z51" i="8"/>
</calcChain>
</file>

<file path=xl/comments1.xml><?xml version="1.0" encoding="utf-8"?>
<comments xmlns="http://schemas.openxmlformats.org/spreadsheetml/2006/main">
  <authors>
    <author>Christian Heilmeier</author>
  </authors>
  <commentList>
    <comment ref="H4" authorId="0" shapeId="0">
      <text>
        <r>
          <rPr>
            <sz val="9"/>
            <color indexed="81"/>
            <rFont val="Tahoma"/>
            <family val="2"/>
          </rPr>
          <t>Kriterium für Vollständigkeits- und Vorprüfung auf Richtigkeit.
Füllt sich über Teilnehmendenliste aus.</t>
        </r>
      </text>
    </comment>
    <comment ref="AA4" authorId="0" shapeId="0">
      <text>
        <r>
          <rPr>
            <sz val="9"/>
            <color indexed="81"/>
            <rFont val="Tahoma"/>
            <family val="2"/>
          </rPr>
          <t>Kriterium für Vollständigkeits- und Vorprüfung auf Richtigkeit.</t>
        </r>
      </text>
    </comment>
    <comment ref="J5" authorId="0" shapeId="0">
      <text>
        <r>
          <rPr>
            <sz val="9"/>
            <color indexed="81"/>
            <rFont val="Tahoma"/>
            <family val="2"/>
          </rPr>
          <t>Kriterium für Vollständigkeits- und Vorprüfung auf Richtigkeit.
Füllt sich über Teilnehmendenliste aus.</t>
        </r>
      </text>
    </comment>
    <comment ref="AA5" authorId="0" shapeId="0">
      <text>
        <r>
          <rPr>
            <sz val="9"/>
            <color indexed="81"/>
            <rFont val="Tahoma"/>
            <family val="2"/>
          </rPr>
          <t>Kriterium für Vollständigkeits- und Vorprüfung auf Richtigkeit.
Füllt sich über Teilnehmendenliste aus.</t>
        </r>
      </text>
    </comment>
    <comment ref="I7" authorId="0" shapeId="0">
      <text>
        <r>
          <rPr>
            <sz val="9"/>
            <color indexed="81"/>
            <rFont val="Tahoma"/>
            <family val="2"/>
          </rPr>
          <t>Kriterium für Vollständigkeits- und Vorprüfung auf Richtigkeit.
Mind. 1 Eingabe notwendig.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Füllt sich über Teilnehmendenliste aus.</t>
        </r>
      </text>
    </comment>
    <comment ref="T11" authorId="0" shapeId="0">
      <text>
        <r>
          <rPr>
            <sz val="9"/>
            <color indexed="81"/>
            <rFont val="Tahoma"/>
            <family val="2"/>
          </rPr>
          <t>Bei Beginn und Ende am gleichen Tag wird ein Tag berechnet. Ab einer Nacht wird als Minimum 1 Tag angegeben.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>Füllt sich über Teilnehmendenliste aus.</t>
        </r>
      </text>
    </comment>
    <comment ref="T12" authorId="0" shapeId="0">
      <text>
        <r>
          <rPr>
            <sz val="9"/>
            <color indexed="81"/>
            <rFont val="Tahoma"/>
            <family val="2"/>
          </rPr>
          <t>Minimale Soll-Zeitstunden basierend auf der minimalen Dauer in Tagen.</t>
        </r>
      </text>
    </comment>
    <comment ref="B14" authorId="0" shapeId="0">
      <text>
        <r>
          <rPr>
            <sz val="9"/>
            <color indexed="81"/>
            <rFont val="Tahoma"/>
            <family val="2"/>
          </rPr>
          <t>Füllt sich über Teilnehmendenliste aus.</t>
        </r>
      </text>
    </comment>
    <comment ref="M24" authorId="0" shapeId="0">
      <text>
        <r>
          <rPr>
            <sz val="9"/>
            <color indexed="81"/>
            <rFont val="Tahoma"/>
            <family val="2"/>
          </rPr>
          <t>Auf einen Betreuer dürfen höchstens 20 Teilnehmende fallen. Wird das überschritten, so wird das Prüffeld auf rot gesetzt.</t>
        </r>
      </text>
    </comment>
    <comment ref="L32" authorId="0" shapeId="0">
      <text>
        <r>
          <rPr>
            <sz val="9"/>
            <color indexed="81"/>
            <rFont val="Tahoma"/>
            <family val="2"/>
          </rPr>
          <t>Freiwillige (d.h. unentgeltliche) Arbeitsleistungen sind durch Stundenzettel nachzuweisen. Unentgeltliche Sachleistungen sind bis zur Höhe von 80 % der angemessenen Unternehmerpreise zuwendungsfähig.</t>
        </r>
      </text>
    </comment>
    <comment ref="B40" authorId="0" shapeId="0">
      <text>
        <r>
          <rPr>
            <sz val="9"/>
            <color indexed="81"/>
            <rFont val="Tahoma"/>
            <family val="2"/>
          </rPr>
          <t>DPSG ist befreit - bitte nichts eintragen</t>
        </r>
      </text>
    </comment>
    <comment ref="L44" authorId="0" shapeId="0">
      <text>
        <r>
          <rPr>
            <sz val="9"/>
            <color indexed="81"/>
            <rFont val="Tahoma"/>
            <family val="2"/>
          </rPr>
          <t>Muss größer 0 sein, ansonsten ist die Maßnahme nicht förderfähig.</t>
        </r>
      </text>
    </comment>
    <comment ref="T44" authorId="0" shapeId="0">
      <text>
        <r>
          <rPr>
            <b/>
            <sz val="9"/>
            <color indexed="81"/>
            <rFont val="Tahoma"/>
            <family val="2"/>
          </rPr>
          <t>Bagatellgrenze</t>
        </r>
        <r>
          <rPr>
            <sz val="9"/>
            <color indexed="81"/>
            <rFont val="Tahoma"/>
            <family val="2"/>
          </rPr>
          <t xml:space="preserve"> 
Gefördert werden nur Maßnahmen, bei denen sich mindestens eine Zuwendung in Höhe von 200 € ergibt.
</t>
        </r>
        <r>
          <rPr>
            <b/>
            <sz val="9"/>
            <color indexed="81"/>
            <rFont val="Tahoma"/>
            <family val="2"/>
          </rPr>
          <t>Höhe der Zuwendung</t>
        </r>
        <r>
          <rPr>
            <sz val="9"/>
            <color indexed="81"/>
            <rFont val="Tahoma"/>
            <family val="2"/>
          </rPr>
          <t xml:space="preserve">
Die Zuwendung beträgt bis zu 70 % der zuwendungsfähigen und angemessenen Ausgaben. Die Zuwendung darf den Fehlbetrag nicht überschreiten.</t>
        </r>
      </text>
    </comment>
    <comment ref="F48" authorId="0" shapeId="0">
      <text>
        <r>
          <rPr>
            <sz val="9"/>
            <color indexed="81"/>
            <rFont val="Tahoma"/>
            <family val="2"/>
          </rPr>
          <t>Kriterium für Vollständigkeits- und Vorprüfung auf Richtigkeit.</t>
        </r>
      </text>
    </comment>
    <comment ref="B50" authorId="0" shapeId="0">
      <text>
        <r>
          <rPr>
            <sz val="9"/>
            <color indexed="81"/>
            <rFont val="Tahoma"/>
            <family val="2"/>
          </rPr>
          <t>Kriterien für Vollständigkeits- und Vorprüfung auf Richtigkeit, wobei k) optional ist.</t>
        </r>
      </text>
    </comment>
  </commentList>
</comments>
</file>

<file path=xl/sharedStrings.xml><?xml version="1.0" encoding="utf-8"?>
<sst xmlns="http://schemas.openxmlformats.org/spreadsheetml/2006/main" count="391" uniqueCount="306">
  <si>
    <t>Raummieten</t>
  </si>
  <si>
    <t>Honorare</t>
  </si>
  <si>
    <t>Ausgaben</t>
  </si>
  <si>
    <t>18 bis unter 27 Jahre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</si>
  <si>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</si>
  <si>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</si>
  <si>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</si>
  <si>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</si>
  <si>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</si>
  <si>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</si>
  <si>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</si>
  <si>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</si>
  <si>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</si>
  <si>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</si>
  <si>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</si>
  <si>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</si>
  <si>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</si>
  <si>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</si>
  <si>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</si>
  <si>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</si>
  <si>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</si>
  <si>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Bayerischer Jugendring</t>
  </si>
  <si>
    <t>Erläuterungen zum Tabellenblatt "Anträge", Spalte "H", Themenschwerpunkt</t>
  </si>
  <si>
    <t>Sonstige</t>
  </si>
  <si>
    <t>Kein festgelegter Schwerpunkt</t>
  </si>
  <si>
    <t>Themenschwerpunkt</t>
  </si>
  <si>
    <t xml:space="preserve">Schlüssel </t>
  </si>
  <si>
    <t>Bemerkung</t>
  </si>
  <si>
    <t>Honorarkräfte</t>
  </si>
  <si>
    <t>45 Jahre und älter</t>
  </si>
  <si>
    <t>27 bis unter 45 Jahre</t>
  </si>
  <si>
    <t>unter 16 Jahre</t>
  </si>
  <si>
    <t>Vorbereitungs- und Organisationskosten</t>
  </si>
  <si>
    <t>Versicherungen</t>
  </si>
  <si>
    <t>TN-Auflistungen</t>
  </si>
  <si>
    <t>Einnahmen</t>
  </si>
  <si>
    <t>Betrag</t>
  </si>
  <si>
    <t>Unentgeltliche Sachleistung (Euro)</t>
  </si>
  <si>
    <t>Fahrtkosten</t>
  </si>
  <si>
    <t>Verpflegung/Übernachtung</t>
  </si>
  <si>
    <t>Arbeits- und Hilfsmittel</t>
  </si>
  <si>
    <t>Summe</t>
  </si>
  <si>
    <t>Freiwillige Arbeitsleistung</t>
  </si>
  <si>
    <t>unentgeltliche Sachleistungen</t>
  </si>
  <si>
    <t>Fehlbetrag</t>
  </si>
  <si>
    <t>a)</t>
  </si>
  <si>
    <t>b)</t>
  </si>
  <si>
    <t>c)</t>
  </si>
  <si>
    <t>d)</t>
  </si>
  <si>
    <t>Themenschwerpunkte</t>
  </si>
  <si>
    <t>e)</t>
  </si>
  <si>
    <t>(bis zu drei Nennungen)</t>
  </si>
  <si>
    <t>Bitte bestätigen:</t>
  </si>
  <si>
    <t>Zeitstunden erreicht?</t>
  </si>
  <si>
    <t>16 bis unter 18 Jahre</t>
  </si>
  <si>
    <t>bis 45 Jahre</t>
  </si>
  <si>
    <t>Mitarbeit von sonstigen pädagogisch tätigen Personen</t>
  </si>
  <si>
    <t>Ort der Maßnahme (PLZ)</t>
  </si>
  <si>
    <t>Freiwillige Arbeitsleistungen (Std.)</t>
  </si>
  <si>
    <t>Sonstige Zuschüsse</t>
  </si>
  <si>
    <t>Herkunft</t>
  </si>
  <si>
    <t>Bezeichnung d. Maßnahme</t>
  </si>
  <si>
    <t>Natur- und umweltbezogene Schwerpunkte</t>
  </si>
  <si>
    <t>z.B. Tierschutz, Umweltschutz, Mülltrennung, Aufforstung</t>
  </si>
  <si>
    <t>Handwerklich-technische Schwerpunkte</t>
  </si>
  <si>
    <t>z.B. Elektronik-, Metall- und Holzarbeiten</t>
  </si>
  <si>
    <t>Rettungs- und Hilfstechniken</t>
  </si>
  <si>
    <t>z.B. Umgangmit Rettungsgerät, technische und medizinische Hilfeleistungen, Erste-Hilfe-Kurse,feuerwehrtechnische Übungen</t>
  </si>
  <si>
    <t xml:space="preserve">z.B. Themen wie Inklusion, Integration,Migration, Berufsorientierung, Rechtsextremismus,( Trans- ) Gender, Sexualität, Aufklärung, Religion im Rahmen von Diskussionsrunden, Exkursionen o. Ä. </t>
  </si>
  <si>
    <t>z.B. Umgang und Nutzung von Medien, wie PC, Konsolen, digitale Medien, Handy, Video &amp; Foto oder pädagogische Arbeit und Aufklärungsangebote zu digitalen Medien, Blogs, Webseiten, Computer- und Netzwerkspiele, Hardware</t>
  </si>
  <si>
    <t xml:space="preserve">Hauswirtschaftliche Schwerpunkte </t>
  </si>
  <si>
    <t>z.B. Kochen, Backen, Ernährungsfragen</t>
  </si>
  <si>
    <t>Jugendkulturelle und künstlerisch kreative Schwerpunkte</t>
  </si>
  <si>
    <t>z.B. Basteln, Kunst bzw. künstlerisches Gestalten, Musik, Tanz, Theater, Konzerte, Discos</t>
  </si>
  <si>
    <t>Spielbezogene Schwerpunkte</t>
  </si>
  <si>
    <t>z.B. Gesellschaftsspiele, Gruppenspiele, Outdoorgames;nicht gemeint sind Computer- und Onlinespiele, diese sind unter 05 anzugeben</t>
  </si>
  <si>
    <t>Sportbezogene Schwerpunkte</t>
  </si>
  <si>
    <t>z.B. Klettern, Tanzsport, Turniere, Fußballcamps, Selbstverteidigungskurse</t>
  </si>
  <si>
    <t>Schwerpunkte im Bereich der Traditions- und Brauchtumspflege</t>
  </si>
  <si>
    <t xml:space="preserve"> z. B. Karneval/Fastnacht/Fasching, Trachten</t>
  </si>
  <si>
    <t>Schwerpunkte im Bereich der Didaktik und Methodik</t>
  </si>
  <si>
    <t>trifft bei AEJ immer zu  (z.B. Juleica-Kurse)</t>
  </si>
  <si>
    <t>Geschlechtsdifferenzierte Schwerpunkte</t>
  </si>
  <si>
    <t>z.B. Angebote zur sexuellen Orientierung und geschlechtlichen Identität einschl. der Themen Aufklärung und Sexualität</t>
  </si>
  <si>
    <t>Schulbegleitende Angebotsschwerpunkte</t>
  </si>
  <si>
    <t>kommt in der Jugendarbeit nicht vor ( z.B. Hausaufgabenbetreuung, Lerngruppen )</t>
  </si>
  <si>
    <t>Beratungen</t>
  </si>
  <si>
    <t>kommt hier nicht vor (bewusst initiierte Beratungsgespräche, nicht gemeint sind spontane „Ratgebergespräche“ im normalen Alltag des Angebots)</t>
  </si>
  <si>
    <t>Auseinandersetzung mit dem Thema Gewalt und Gewaltprävention</t>
  </si>
  <si>
    <t>(einschließlich sexueller Gewalt)</t>
  </si>
  <si>
    <t>Medien (-pädagogische) Schwerpunkte</t>
  </si>
  <si>
    <t>männl.</t>
  </si>
  <si>
    <t>weibl.</t>
  </si>
  <si>
    <t>Praktikanten</t>
  </si>
  <si>
    <t>€</t>
  </si>
  <si>
    <t>Eigenanteil (10% der Barausgaben)</t>
  </si>
  <si>
    <t>Sonst. Personen</t>
  </si>
  <si>
    <t>Kennziffer</t>
  </si>
  <si>
    <t>€ oder Std.</t>
  </si>
  <si>
    <t>Die Überweisung des Zuschusses soll auf folgende Bankverbindung erfolgen:</t>
  </si>
  <si>
    <t>IBAN:</t>
  </si>
  <si>
    <t>Geldinstitut:</t>
  </si>
  <si>
    <t>(Gesellschafts-)polit., histor., arbeitsweltbez., interkult., weltansch., relig. Schwerpunkte</t>
  </si>
  <si>
    <t>Anhänge</t>
  </si>
  <si>
    <t>Programm, bestehen aus:</t>
  </si>
  <si>
    <t>Zielsetzung (ggf. Teilziele) der Maßnahme</t>
  </si>
  <si>
    <t>Tatsächlicher Zeitablauf</t>
  </si>
  <si>
    <t>den jeweiligen Inhalten</t>
  </si>
  <si>
    <t>den angewandten Methoden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</si>
  <si>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</si>
  <si>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</si>
  <si>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</si>
  <si>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</si>
  <si>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</si>
  <si>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</si>
  <si>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</si>
  <si>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</si>
  <si>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</si>
  <si>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o)</t>
  </si>
  <si>
    <t>Beginn (dd.mm.yy)</t>
  </si>
  <si>
    <t>Ende (dd.mm.yy)</t>
  </si>
  <si>
    <t>Status</t>
  </si>
  <si>
    <t>Datum:</t>
  </si>
  <si>
    <t>rechtsverbindliche Unterschrift:</t>
  </si>
  <si>
    <t>Gesamtzahl der förderfähigen Personen</t>
  </si>
  <si>
    <t>Zahl der förderfähigen Stunden/Tage</t>
  </si>
  <si>
    <t>Zuschuss nach Prozentförderung</t>
  </si>
  <si>
    <t>Der Förderbedingungen entsprechend wird ein Zuschuss in Höhe von</t>
  </si>
  <si>
    <t>zugeteilt.</t>
  </si>
  <si>
    <t>Datum</t>
  </si>
  <si>
    <t>Unterschrift</t>
  </si>
  <si>
    <t>Hinweis für den Antragsteller:</t>
  </si>
  <si>
    <t>/</t>
  </si>
  <si>
    <t>Betrag verr. mit Stundensatz:</t>
  </si>
  <si>
    <t xml:space="preserve"> </t>
  </si>
  <si>
    <t>Teilnehmendenliste</t>
  </si>
  <si>
    <t>Bezeichnung der Maßnahme:</t>
  </si>
  <si>
    <t>Beginn am:</t>
  </si>
  <si>
    <t>Ende am:</t>
  </si>
  <si>
    <t>Nr.</t>
  </si>
  <si>
    <t>Zuname, Vorname</t>
  </si>
  <si>
    <t>Alter</t>
  </si>
  <si>
    <t>PLZ, Wohnort</t>
  </si>
  <si>
    <t>Kennz. (s.u.)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</si>
  <si>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</si>
  <si>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</si>
  <si>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</si>
  <si>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</si>
  <si>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</si>
  <si>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</si>
  <si>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</si>
  <si>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</si>
  <si>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</si>
  <si>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</si>
  <si>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</si>
  <si>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</si>
  <si>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</si>
  <si>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</si>
  <si>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</si>
  <si>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</si>
  <si>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</si>
  <si>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</si>
  <si>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</si>
  <si>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</si>
  <si>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</si>
  <si>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</si>
  <si>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</si>
  <si>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</si>
  <si>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</si>
  <si>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</si>
  <si>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</si>
  <si>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</si>
  <si>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</si>
  <si>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</si>
  <si>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</si>
  <si>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</si>
  <si>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</si>
  <si>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</si>
  <si>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</si>
  <si>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</si>
  <si>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</si>
  <si>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</si>
  <si>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</si>
  <si>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</si>
  <si>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</si>
  <si>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</si>
  <si>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</si>
  <si>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</si>
  <si>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</si>
  <si>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</si>
  <si>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</si>
  <si>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</si>
  <si>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</si>
  <si>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</si>
  <si>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</si>
  <si>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</si>
  <si>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</si>
  <si>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</si>
  <si>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</si>
  <si>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</si>
  <si>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m</t>
  </si>
  <si>
    <t>w</t>
  </si>
  <si>
    <t>Dauer (Tage) mind.</t>
  </si>
  <si>
    <t>Soll-Zeitstunden (mind.)</t>
  </si>
  <si>
    <t>BT</t>
  </si>
  <si>
    <t>EA</t>
  </si>
  <si>
    <t>HA</t>
  </si>
  <si>
    <t>HO</t>
  </si>
  <si>
    <t>PR</t>
  </si>
  <si>
    <t>SO</t>
  </si>
  <si>
    <t>Kennzeichen:</t>
  </si>
  <si>
    <t>max. Zuschuss</t>
  </si>
  <si>
    <r>
      <rPr>
        <b/>
        <sz val="11"/>
        <color theme="1"/>
        <rFont val="Calibri"/>
        <family val="2"/>
        <scheme val="minor"/>
      </rPr>
      <t>EA</t>
    </r>
    <r>
      <rPr>
        <sz val="11"/>
        <color theme="1"/>
        <rFont val="Calibri"/>
        <family val="2"/>
        <scheme val="minor"/>
      </rPr>
      <t xml:space="preserve"> (ehrenamtlich. MA), </t>
    </r>
    <r>
      <rPr>
        <b/>
        <sz val="11"/>
        <color theme="1"/>
        <rFont val="Calibri"/>
        <family val="2"/>
        <scheme val="minor"/>
      </rPr>
      <t>HA</t>
    </r>
    <r>
      <rPr>
        <sz val="11"/>
        <color theme="1"/>
        <rFont val="Calibri"/>
        <family val="2"/>
        <scheme val="minor"/>
      </rPr>
      <t xml:space="preserve"> (haupt-/nebenberuflicher MA), </t>
    </r>
    <r>
      <rPr>
        <b/>
        <sz val="11"/>
        <color theme="1"/>
        <rFont val="Calibri"/>
        <family val="2"/>
        <scheme val="minor"/>
      </rPr>
      <t>HO</t>
    </r>
    <r>
      <rPr>
        <sz val="11"/>
        <color theme="1"/>
        <rFont val="Calibri"/>
        <family val="2"/>
        <scheme val="minor"/>
      </rPr>
      <t xml:space="preserve"> (Honorarkraft), </t>
    </r>
    <r>
      <rPr>
        <b/>
        <sz val="11"/>
        <color theme="1"/>
        <rFont val="Calibri"/>
        <family val="2"/>
        <scheme val="minor"/>
      </rPr>
      <t>PR</t>
    </r>
    <r>
      <rPr>
        <sz val="11"/>
        <color theme="1"/>
        <rFont val="Calibri"/>
        <family val="2"/>
        <scheme val="minor"/>
      </rPr>
      <t xml:space="preserve"> (Praktikant), </t>
    </r>
    <r>
      <rPr>
        <b/>
        <sz val="11"/>
        <color theme="1"/>
        <rFont val="Calibri"/>
        <family val="2"/>
        <scheme val="minor"/>
      </rPr>
      <t>SO</t>
    </r>
    <r>
      <rPr>
        <sz val="11"/>
        <color theme="1"/>
        <rFont val="Calibri"/>
        <family val="2"/>
        <scheme val="minor"/>
      </rPr>
      <t xml:space="preserve"> (sonstige)</t>
    </r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</si>
  <si>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</si>
  <si>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</si>
  <si>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</si>
  <si>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</si>
  <si>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</si>
  <si>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</si>
  <si>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</si>
  <si>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</si>
  <si>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</si>
  <si>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</si>
  <si>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</si>
  <si>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</si>
  <si>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</si>
  <si>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</si>
  <si>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</si>
  <si>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</si>
  <si>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</si>
  <si>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</si>
  <si>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</si>
  <si>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</si>
  <si>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</si>
  <si>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</si>
  <si>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</si>
  <si>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</si>
  <si>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</si>
  <si>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</si>
  <si>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</si>
  <si>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</si>
  <si>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</si>
  <si>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</si>
  <si>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</si>
  <si>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</si>
  <si>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</si>
  <si>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</si>
  <si>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</si>
  <si>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</si>
  <si>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</si>
  <si>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</si>
  <si>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</si>
  <si>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</si>
  <si>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</si>
  <si>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</si>
  <si>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</si>
  <si>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</si>
  <si>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Antragsteller*in:</t>
  </si>
  <si>
    <t>A. Referent*innen</t>
  </si>
  <si>
    <t>Antragssteller*in</t>
  </si>
  <si>
    <t>Gesamtzahl der Referent*innen</t>
  </si>
  <si>
    <t>Ehrenamtliche Referent*innen</t>
  </si>
  <si>
    <t>Hauptberufliche</t>
  </si>
  <si>
    <t>Kontoinhaber*in:</t>
  </si>
  <si>
    <t>Auszahlungsbescheid</t>
  </si>
  <si>
    <t>Dauer (Tage) min.</t>
  </si>
  <si>
    <t>Soll-Zeitstunden (min.)</t>
  </si>
  <si>
    <t>Referent*innen</t>
  </si>
  <si>
    <t>PLZ d. Antragssteller*in</t>
  </si>
  <si>
    <t>Teilnehmendengebühren gesamt</t>
  </si>
  <si>
    <t>Teilnehmende gesamt</t>
  </si>
  <si>
    <t>Praktikant*innen</t>
  </si>
  <si>
    <t>Kinderbetreuung/ Assistenz</t>
  </si>
  <si>
    <t>Hinweis für den/ die Antragsteller*in:</t>
  </si>
  <si>
    <t>Was muss ich ausfüllen?</t>
  </si>
  <si>
    <t>Bitte starte bei der TN Liste, dann ist schon einiges beim Antrag automatisch ausgefüllt. Das spart Dir Zeit und Mühe.</t>
  </si>
  <si>
    <t xml:space="preserve">Antragsteller*in ist immer Dein zuständiger DV. Bitte sende die Unterlagen immer an den DV </t>
  </si>
  <si>
    <t>TN-Liste:</t>
  </si>
  <si>
    <t>Antrag:</t>
  </si>
  <si>
    <t>Eigenanteil bitte nicht ausfüllen - die DPSG Bayern wurde befreit</t>
  </si>
  <si>
    <t>Auszahlungsbescheid:</t>
  </si>
  <si>
    <t>Bitte gar nichts ausfüllen oder abändern, alle Zahlen/ Daten holt sich der Auszahlungsbescheid aus Deinen Angaben im Antrag. Die Datei an Deinen DV senden und fertig. ABER</t>
  </si>
  <si>
    <t>Bericht:</t>
  </si>
  <si>
    <r>
      <t xml:space="preserve">nicht vergessen </t>
    </r>
    <r>
      <rPr>
        <sz val="11"/>
        <color theme="1"/>
        <rFont val="Wingdings"/>
        <charset val="2"/>
      </rPr>
      <t>J</t>
    </r>
  </si>
  <si>
    <t>Von der DPSG Landesstelle auszufüllen:</t>
  </si>
  <si>
    <t>Von der DPSG Landsstelle auszufüllen:</t>
  </si>
  <si>
    <t>Teilnehmendeliste</t>
  </si>
  <si>
    <t xml:space="preserve">Stundenzettel für freiwilige Arbeitsleistungen </t>
  </si>
  <si>
    <t>Sonstige Listen (nur wenn notwendig)</t>
  </si>
  <si>
    <t>oder Nachweis Sachleistungen oder TN-Liste Assistenz/ Kinderbetreuung</t>
  </si>
  <si>
    <t>B. Teilnehmende</t>
  </si>
  <si>
    <t>Bitte ergänze Deine Ein- und Ausnahmen - nur die orangen Felder</t>
  </si>
  <si>
    <t>für den DV:</t>
  </si>
  <si>
    <t>Bitte Teilnehmendeliste, Antrag und Auszahlungsbescheid ausdrucken und an die Landesstelle senden - Bitte die Untershrift nicht vergessen - VIELEN DANK</t>
  </si>
  <si>
    <t>Bitte vollständig ausfüllen - es sind keine Unterschriften mehr notwendig</t>
  </si>
  <si>
    <t>&lt;10</t>
  </si>
  <si>
    <t>10-&lt;14</t>
  </si>
  <si>
    <t>14-&lt;26</t>
  </si>
  <si>
    <t>Teilnehmende  unter 10 Jahre</t>
  </si>
  <si>
    <t>Teilnehmende 10 bis unter 18 Jahre</t>
  </si>
  <si>
    <t>Teilnehmende 18 bis 27 Jahre</t>
  </si>
  <si>
    <t xml:space="preserve">ANTRAG DPSG                                                                                                                                                                                                                                                                                                                                  Förderung von Jugendbildungsmaßnahmen in der Jugendarbeit (JBM)
</t>
  </si>
  <si>
    <t>JBM mit großem TN Kreis</t>
  </si>
  <si>
    <t>Hier gibt es nur einen festen Zuschuss - bitte mit der Landesstelle das Abrechnungsverfahren abbesprechen</t>
  </si>
  <si>
    <t xml:space="preserve">AUSZAHLUNGSBESCHEID DPSG                                                                                                                                                                                                                                                                                                      Förderung der Jugendbildungsmaßnahmen (JBM) 
</t>
  </si>
  <si>
    <t>PLZ der Maßnahme: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</si>
</sst>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-407]_-;\-* #,##0.00\ [$€-407]_-;_-* &quot;-&quot;??\ [$€-407]_-;_-@_-"/>
    <numFmt numFmtId="165" formatCode="0.0\ &quot;Std.&quot;"/>
    <numFmt numFmtId="166" formatCode="0.0"/>
    <numFmt numFmtId="167" formatCode="dd/mm/yy;@"/>
    <numFmt numFmtId="168" formatCode="0.00\ &quot;€/Std.&quot;"/>
  </numFmts>
  <fonts count="3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Batang"/>
      <family val="1"/>
    </font>
    <font>
      <sz val="11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Tahoma"/>
      <family val="2"/>
    </font>
    <font>
      <sz val="9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sz val="10"/>
      <color theme="4" tint="0.7999816888943144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Wingdings"/>
      <charset val="2"/>
    </font>
    <font>
      <b/>
      <sz val="18"/>
      <color theme="1"/>
      <name val="Arial"/>
      <family val="2"/>
    </font>
    <font>
      <b/>
      <sz val="11"/>
      <color rgb="FF00B05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protection locked="0"/>
    </xf>
  </cellStyleXfs>
  <cellXfs count="193">
    <xf numFmtId="0" fontId="0" fillId="0" borderId="0" xfId="0">
      <protection locked="0"/>
    </xf>
    <xf numFmtId="0" fontId="4" fillId="0" borderId="0" xfId="0" applyFont="1">
      <protection locked="0"/>
    </xf>
    <xf numFmtId="0" fontId="3" fillId="0" borderId="0" xfId="0" applyFont="1">
      <protection locked="0"/>
    </xf>
    <xf numFmtId="0" fontId="5" fillId="0" borderId="0" xfId="0" applyFont="1">
      <protection locked="0"/>
    </xf>
    <xf numFmtId="0" fontId="7" fillId="0" borderId="0" xfId="0" applyFont="1">
      <protection locked="0"/>
    </xf>
    <xf numFmtId="0" fontId="6" fillId="0" borderId="1" xfId="0" applyFont="1" applyBorder="1" applyAlignment="1">
      <alignment vertical="center" wrapText="1"/>
      <protection locked="0"/>
    </xf>
    <xf numFmtId="0" fontId="8" fillId="0" borderId="1" xfId="0" applyFont="1" applyBorder="1" applyAlignment="1">
      <alignment vertical="center" wrapText="1"/>
      <protection locked="0"/>
    </xf>
    <xf numFmtId="0" fontId="9" fillId="0" borderId="1" xfId="0" applyFont="1" applyBorder="1" applyAlignment="1">
      <alignment vertical="center" wrapText="1"/>
      <protection locked="0"/>
    </xf>
    <xf numFmtId="49" fontId="7" fillId="0" borderId="1" xfId="0" applyNumberFormat="1" applyFont="1" applyBorder="1" applyAlignment="1">
      <alignment horizontal="center" vertical="center"/>
      <protection locked="0"/>
    </xf>
    <xf numFmtId="0" fontId="14" fillId="4" borderId="0" xfId="0" applyFont="1" applyFill="1" applyBorder="1" applyAlignment="1">
      <protection locked="0"/>
    </xf>
    <xf numFmtId="0" fontId="14" fillId="4" borderId="0" xfId="0" applyFont="1" applyFill="1" applyBorder="1">
      <protection locked="0"/>
    </xf>
    <xf numFmtId="0" fontId="0" fillId="4" borderId="0" xfId="0" applyFill="1" applyBorder="1">
      <protection locked="0"/>
    </xf>
    <xf numFmtId="0" fontId="14" fillId="4" borderId="0" xfId="0" applyFont="1" applyFill="1" applyBorder="1" applyAlignment="1">
      <alignment horizontal="right"/>
      <protection locked="0"/>
    </xf>
    <xf numFmtId="0" fontId="0" fillId="4" borderId="5" xfId="0" applyFont="1" applyFill="1" applyBorder="1" applyAlignment="1">
      <alignment horizontal="left"/>
      <protection locked="0"/>
    </xf>
    <xf numFmtId="0" fontId="14" fillId="4" borderId="2" xfId="0" applyFont="1" applyFill="1" applyBorder="1" applyAlignment="1">
      <alignment horizontal="right"/>
      <protection locked="0"/>
    </xf>
    <xf numFmtId="0" fontId="0" fillId="5" borderId="5" xfId="0" applyFont="1" applyFill="1" applyBorder="1" applyAlignment="1">
      <alignment horizontal="left"/>
      <protection locked="0"/>
    </xf>
    <xf numFmtId="0" fontId="14" fillId="5" borderId="12" xfId="0" applyFont="1" applyFill="1" applyBorder="1">
      <protection locked="0"/>
    </xf>
    <xf numFmtId="0" fontId="14" fillId="5" borderId="0" xfId="0" applyFont="1" applyFill="1" applyBorder="1">
      <protection locked="0"/>
    </xf>
    <xf numFmtId="0" fontId="14" fillId="5" borderId="8" xfId="0" applyFont="1" applyFill="1" applyBorder="1">
      <protection locked="0"/>
    </xf>
    <xf numFmtId="0" fontId="0" fillId="5" borderId="2" xfId="0" applyFill="1" applyBorder="1">
      <protection locked="0"/>
    </xf>
    <xf numFmtId="0" fontId="14" fillId="5" borderId="5" xfId="0" applyFont="1" applyFill="1" applyBorder="1">
      <protection locked="0"/>
    </xf>
    <xf numFmtId="0" fontId="0" fillId="5" borderId="0" xfId="0" applyFill="1" applyBorder="1">
      <protection locked="0"/>
    </xf>
    <xf numFmtId="0" fontId="23" fillId="5" borderId="5" xfId="0" applyFont="1" applyFill="1" applyBorder="1" applyAlignment="1">
      <alignment horizontal="left"/>
      <protection locked="0"/>
    </xf>
    <xf numFmtId="0" fontId="23" fillId="5" borderId="7" xfId="0" applyFont="1" applyFill="1" applyBorder="1" applyAlignment="1">
      <alignment horizontal="left"/>
      <protection locked="0"/>
    </xf>
    <xf numFmtId="0" fontId="24" fillId="5" borderId="0" xfId="0" applyFont="1" applyFill="1" applyBorder="1">
      <protection locked="0"/>
    </xf>
    <xf numFmtId="0" fontId="24" fillId="5" borderId="13" xfId="0" applyFont="1" applyFill="1" applyBorder="1">
      <protection locked="0"/>
    </xf>
    <xf numFmtId="0" fontId="23" fillId="5" borderId="2" xfId="0" applyFont="1" applyFill="1" applyBorder="1">
      <protection locked="0"/>
    </xf>
    <xf numFmtId="0" fontId="23" fillId="5" borderId="9" xfId="0" applyFont="1" applyFill="1" applyBorder="1">
      <protection locked="0"/>
    </xf>
    <xf numFmtId="0" fontId="14" fillId="5" borderId="2" xfId="0" applyFont="1" applyFill="1" applyBorder="1">
      <protection locked="0"/>
    </xf>
    <xf numFmtId="0" fontId="14" fillId="4" borderId="0" xfId="0" applyFont="1" applyFill="1" applyBorder="1" applyAlignment="1">
      <alignment horizontal="left"/>
      <protection locked="0"/>
    </xf>
    <xf numFmtId="0" fontId="16" fillId="4" borderId="0" xfId="0" applyFont="1" applyFill="1" applyBorder="1" applyAlignment="1">
      <alignment horizontal="right"/>
      <protection locked="0"/>
    </xf>
    <xf numFmtId="0" fontId="14" fillId="4" borderId="0" xfId="0" applyFont="1" applyFill="1" applyBorder="1" applyAlignment="1">
      <alignment horizontal="center"/>
      <protection locked="0"/>
    </xf>
    <xf numFmtId="0" fontId="0" fillId="4" borderId="5" xfId="0" applyFill="1" applyBorder="1">
      <protection locked="0"/>
    </xf>
    <xf numFmtId="0" fontId="0" fillId="4" borderId="2" xfId="0" applyFill="1" applyBorder="1">
      <protection locked="0"/>
    </xf>
    <xf numFmtId="0" fontId="16" fillId="4" borderId="0" xfId="0" applyFont="1" applyFill="1" applyBorder="1" applyAlignment="1">
      <alignment horizontal="center"/>
      <protection locked="0"/>
    </xf>
    <xf numFmtId="0" fontId="0" fillId="4" borderId="9" xfId="0" applyFill="1" applyBorder="1">
      <protection locked="0"/>
    </xf>
    <xf numFmtId="0" fontId="0" fillId="4" borderId="8" xfId="0" applyFill="1" applyBorder="1">
      <protection locked="0"/>
    </xf>
    <xf numFmtId="0" fontId="0" fillId="4" borderId="4" xfId="0" applyFill="1" applyBorder="1">
      <protection locked="0"/>
    </xf>
    <xf numFmtId="0" fontId="0" fillId="4" borderId="7" xfId="0" applyFill="1" applyBorder="1">
      <protection locked="0"/>
    </xf>
    <xf numFmtId="0" fontId="0" fillId="4" borderId="0" xfId="0" applyFill="1" applyBorder="1" applyAlignment="1">
      <alignment horizontal="right"/>
      <protection locked="0"/>
    </xf>
    <xf numFmtId="0" fontId="0" fillId="4" borderId="0" xfId="0" applyFill="1" applyBorder="1" applyAlignment="1">
      <protection locked="0"/>
    </xf>
    <xf numFmtId="167" fontId="0" fillId="4" borderId="0" xfId="0" applyNumberFormat="1" applyFill="1" applyBorder="1" applyAlignment="1">
      <protection locked="0"/>
    </xf>
    <xf numFmtId="0" fontId="0" fillId="4" borderId="0" xfId="0" applyFill="1" applyBorder="1" applyAlignment="1">
      <alignment horizontal="left"/>
      <protection locked="0"/>
    </xf>
    <xf numFmtId="15" fontId="0" fillId="4" borderId="0" xfId="0" applyNumberFormat="1" applyFill="1" applyBorder="1" applyAlignment="1">
      <protection locked="0"/>
    </xf>
    <xf numFmtId="15" fontId="0" fillId="4" borderId="0" xfId="0" applyNumberFormat="1" applyFill="1" applyBorder="1" applyAlignment="1">
      <alignment horizontal="center"/>
      <protection locked="0"/>
    </xf>
    <xf numFmtId="0" fontId="0" fillId="4" borderId="0" xfId="0" applyFill="1" applyBorder="1" applyAlignment="1">
      <alignment horizontal="center"/>
      <protection locked="0"/>
    </xf>
    <xf numFmtId="0" fontId="0" fillId="4" borderId="0" xfId="0" applyFont="1" applyFill="1" applyBorder="1" applyAlignment="1">
      <alignment horizontal="left"/>
      <protection locked="0"/>
    </xf>
    <xf numFmtId="0" fontId="15" fillId="4" borderId="0" xfId="0" applyFont="1" applyFill="1" applyBorder="1" applyAlignment="1">
      <alignment vertical="top"/>
      <protection locked="0"/>
    </xf>
    <xf numFmtId="0" fontId="0" fillId="4" borderId="12" xfId="0" applyFill="1" applyBorder="1">
      <protection locked="0"/>
    </xf>
    <xf numFmtId="0" fontId="0" fillId="4" borderId="13" xfId="0" applyFill="1" applyBorder="1">
      <protection locked="0"/>
    </xf>
    <xf numFmtId="0" fontId="27" fillId="4" borderId="0" xfId="0" applyFont="1" applyFill="1" applyBorder="1" applyAlignment="1">
      <protection locked="0"/>
    </xf>
    <xf numFmtId="0" fontId="26" fillId="4" borderId="0" xfId="0" applyFont="1" applyFill="1" applyBorder="1" applyAlignment="1">
      <protection locked="0"/>
    </xf>
    <xf numFmtId="0" fontId="25" fillId="4" borderId="0" xfId="0" applyFont="1" applyFill="1" applyBorder="1">
      <protection locked="0"/>
    </xf>
    <xf numFmtId="0" fontId="25" fillId="4" borderId="0" xfId="0" applyFont="1" applyFill="1" applyBorder="1" applyAlignment="1">
      <protection locked="0"/>
    </xf>
    <xf numFmtId="0" fontId="15" fillId="4" borderId="0" xfId="0" applyFont="1" applyFill="1" applyBorder="1" applyAlignment="1">
      <protection locked="0"/>
    </xf>
    <xf numFmtId="0" fontId="9" fillId="0" borderId="1" xfId="0" applyFont="1" applyFill="1" applyBorder="1" applyAlignment="1">
      <alignment vertical="center" wrapText="1"/>
      <protection locked="0"/>
    </xf>
    <xf numFmtId="0" fontId="6" fillId="0" borderId="1" xfId="0" applyFont="1" applyFill="1" applyBorder="1" applyAlignment="1">
      <alignment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/>
      <protection locked="0"/>
    </xf>
    <xf numFmtId="0" fontId="0" fillId="4" borderId="0" xfId="0" applyFill="1" applyBorder="1" applyAlignment="1">
      <alignment horizontal="left"/>
      <protection locked="0"/>
    </xf>
    <xf numFmtId="0" fontId="16" fillId="4" borderId="0" xfId="0" applyFont="1" applyFill="1" applyBorder="1" applyAlignment="1">
      <protection locked="0"/>
    </xf>
    <xf numFmtId="0" fontId="9" fillId="2" borderId="1" xfId="0" applyFont="1" applyFill="1" applyBorder="1" applyAlignment="1">
      <alignment vertical="center" wrapText="1"/>
      <protection locked="0"/>
    </xf>
    <xf numFmtId="0" fontId="6" fillId="2" borderId="1" xfId="0" applyFont="1" applyFill="1" applyBorder="1" applyAlignment="1">
      <alignment vertical="center" wrapText="1"/>
      <protection locked="0"/>
    </xf>
    <xf numFmtId="49" fontId="7" fillId="2" borderId="1" xfId="0" applyNumberFormat="1" applyFont="1" applyFill="1" applyBorder="1" applyAlignment="1">
      <alignment horizontal="center" vertical="center"/>
      <protection locked="0"/>
    </xf>
    <xf numFmtId="0" fontId="0" fillId="4" borderId="0" xfId="0" applyFill="1" applyBorder="1" applyAlignment="1">
      <alignment horizontal="center"/>
      <protection locked="0"/>
    </xf>
    <xf numFmtId="0" fontId="0" fillId="4" borderId="0" xfId="0" applyFill="1" applyBorder="1" applyAlignment="1">
      <alignment horizontal="left"/>
      <protection locked="0"/>
    </xf>
    <xf numFmtId="0" fontId="14" fillId="4" borderId="0" xfId="0" applyFont="1" applyFill="1" applyBorder="1" applyAlignment="1">
      <alignment horizontal="left"/>
      <protection locked="0"/>
    </xf>
    <xf numFmtId="0" fontId="14" fillId="4" borderId="0" xfId="0" applyFont="1" applyFill="1" applyBorder="1" applyAlignment="1">
      <alignment horizontal="right"/>
      <protection locked="0"/>
    </xf>
    <xf numFmtId="0" fontId="14" fillId="4" borderId="0" xfId="0" applyFont="1" applyFill="1" applyBorder="1" applyAlignment="1">
      <alignment horizontal="center"/>
      <protection locked="0"/>
    </xf>
    <xf numFmtId="0" fontId="25" fillId="4" borderId="1" xfId="0" applyFont="1" applyFill="1" applyBorder="1" applyAlignment="1">
      <alignment vertical="center" wrapText="1"/>
      <protection locked="0"/>
    </xf>
    <xf numFmtId="0" fontId="10" fillId="4" borderId="1" xfId="0" applyFont="1" applyFill="1" applyBorder="1" applyAlignment="1">
      <alignment vertical="center" wrapText="1"/>
      <protection locked="0"/>
    </xf>
    <xf numFmtId="0" fontId="10" fillId="4" borderId="1" xfId="0" applyFont="1" applyFill="1" applyBorder="1" applyAlignment="1">
      <alignment horizontal="center" vertical="center" wrapText="1"/>
      <protection locked="0"/>
    </xf>
    <xf numFmtId="0" fontId="27" fillId="4" borderId="1" xfId="0" applyFont="1" applyFill="1" applyBorder="1" applyAlignment="1">
      <alignment vertical="center" wrapText="1"/>
      <protection locked="0"/>
    </xf>
    <xf numFmtId="0" fontId="0" fillId="4" borderId="1" xfId="0" applyFont="1" applyFill="1" applyBorder="1" applyAlignment="1">
      <alignment vertical="center" wrapText="1"/>
      <protection locked="0"/>
    </xf>
    <xf numFmtId="0" fontId="0" fillId="4" borderId="1" xfId="0" applyFont="1" applyFill="1" applyBorder="1" applyAlignment="1">
      <alignment horizontal="left" vertical="center" wrapText="1"/>
      <protection locked="0"/>
    </xf>
    <xf numFmtId="0" fontId="0" fillId="4" borderId="14" xfId="0" applyFill="1" applyBorder="1">
      <protection locked="0"/>
    </xf>
    <xf numFmtId="0" fontId="0" fillId="4" borderId="16" xfId="0" applyFill="1" applyBorder="1">
      <protection locked="0"/>
    </xf>
    <xf numFmtId="0" fontId="10" fillId="4" borderId="1" xfId="0" applyFont="1" applyFill="1" applyBorder="1" applyAlignment="1">
      <alignment horizontal="center" vertical="center"/>
      <protection locked="0"/>
    </xf>
    <xf numFmtId="0" fontId="0" fillId="4" borderId="1" xfId="0" applyFill="1" applyBorder="1" applyAlignment="1">
      <protection locked="0"/>
    </xf>
    <xf numFmtId="0" fontId="0" fillId="4" borderId="1" xfId="0" applyFill="1" applyBorder="1" applyAlignment="1">
      <alignment horizontal="center"/>
      <protection locked="0"/>
    </xf>
    <xf numFmtId="0" fontId="23" fillId="4" borderId="0" xfId="0" applyFont="1" applyFill="1" applyBorder="1">
      <protection locked="0"/>
    </xf>
    <xf numFmtId="0" fontId="14" fillId="4" borderId="1" xfId="0" applyFont="1" applyFill="1" applyBorder="1" applyAlignment="1">
      <protection locked="0"/>
    </xf>
    <xf numFmtId="0" fontId="0" fillId="4" borderId="18" xfId="0" applyFill="1" applyBorder="1">
      <protection locked="0"/>
    </xf>
    <xf numFmtId="0" fontId="0" fillId="4" borderId="19" xfId="0" applyFill="1" applyBorder="1">
      <protection locked="0"/>
    </xf>
    <xf numFmtId="0" fontId="0" fillId="4" borderId="20" xfId="0" applyFill="1" applyBorder="1">
      <protection locked="0"/>
    </xf>
    <xf numFmtId="0" fontId="0" fillId="4" borderId="21" xfId="0" applyFill="1" applyBorder="1">
      <protection locked="0"/>
    </xf>
    <xf numFmtId="0" fontId="0" fillId="4" borderId="22" xfId="0" applyFill="1" applyBorder="1">
      <protection locked="0"/>
    </xf>
    <xf numFmtId="0" fontId="0" fillId="4" borderId="23" xfId="0" applyFill="1" applyBorder="1">
      <protection locked="0"/>
    </xf>
    <xf numFmtId="0" fontId="2" fillId="0" borderId="0" xfId="0" applyFont="1">
      <protection locked="0"/>
    </xf>
    <xf numFmtId="0" fontId="29" fillId="0" borderId="0" xfId="0" applyFont="1">
      <protection locked="0"/>
    </xf>
    <xf numFmtId="0" fontId="2" fillId="0" borderId="0" xfId="0" applyFont="1" applyAlignment="1">
      <alignment wrapText="1"/>
      <protection locked="0"/>
    </xf>
    <xf numFmtId="0" fontId="31" fillId="0" borderId="0" xfId="0" applyFont="1">
      <protection locked="0"/>
    </xf>
    <xf numFmtId="0" fontId="32" fillId="0" borderId="0" xfId="0" applyFont="1">
      <protection locked="0"/>
    </xf>
    <xf numFmtId="0" fontId="21" fillId="3" borderId="14" xfId="0" applyFont="1" applyFill="1" applyBorder="1" applyAlignment="1">
      <alignment horizontal="center"/>
      <protection locked="0"/>
    </xf>
    <xf numFmtId="0" fontId="21" fillId="3" borderId="15" xfId="0" applyFont="1" applyFill="1" applyBorder="1" applyAlignment="1">
      <alignment horizontal="center"/>
      <protection locked="0"/>
    </xf>
    <xf numFmtId="0" fontId="14" fillId="4" borderId="25" xfId="0" applyFont="1" applyFill="1" applyBorder="1" applyAlignment="1">
      <alignment horizontal="left"/>
      <protection locked="0"/>
    </xf>
    <xf numFmtId="0" fontId="14" fillId="4" borderId="15" xfId="0" applyFont="1" applyFill="1" applyBorder="1" applyAlignment="1">
      <alignment horizontal="left"/>
      <protection locked="0"/>
    </xf>
    <xf numFmtId="0" fontId="14" fillId="4" borderId="24" xfId="0" applyFont="1" applyFill="1" applyBorder="1" applyAlignment="1">
      <alignment horizontal="left"/>
      <protection locked="0"/>
    </xf>
    <xf numFmtId="0" fontId="0" fillId="6" borderId="0" xfId="0" applyFill="1" applyBorder="1" applyAlignment="1">
      <protection locked="0"/>
    </xf>
    <xf numFmtId="0" fontId="0" fillId="6" borderId="0" xfId="0" applyFill="1" applyBorder="1">
      <protection locked="0"/>
    </xf>
    <xf numFmtId="0" fontId="23" fillId="6" borderId="0" xfId="0" applyFont="1" applyFill="1" applyBorder="1">
      <protection locked="0"/>
    </xf>
    <xf numFmtId="0" fontId="2" fillId="6" borderId="0" xfId="0" applyFont="1" applyFill="1">
      <protection locked="0"/>
    </xf>
    <xf numFmtId="0" fontId="29" fillId="7" borderId="26" xfId="0" applyFont="1" applyFill="1" applyBorder="1">
      <protection locked="0"/>
    </xf>
    <xf numFmtId="0" fontId="1" fillId="7" borderId="27" xfId="0" applyFont="1" applyFill="1" applyBorder="1" applyAlignment="1">
      <alignment wrapText="1"/>
      <protection locked="0"/>
    </xf>
    <xf numFmtId="0" fontId="27" fillId="4" borderId="14" xfId="0" applyFont="1" applyFill="1" applyBorder="1" applyAlignment="1">
      <protection locked="0"/>
    </xf>
    <xf numFmtId="0" fontId="27" fillId="4" borderId="15" xfId="0" applyFont="1" applyFill="1" applyBorder="1" applyAlignment="1">
      <protection locked="0"/>
    </xf>
    <xf numFmtId="0" fontId="27" fillId="4" borderId="15" xfId="0" applyFont="1" applyFill="1" applyBorder="1" applyAlignment="1">
      <alignment horizontal="left"/>
      <protection locked="0"/>
    </xf>
    <xf numFmtId="0" fontId="0" fillId="4" borderId="1" xfId="0" applyFont="1" applyFill="1" applyBorder="1" applyAlignment="1">
      <alignment horizontal="center" vertical="center" wrapText="1"/>
      <protection locked="0"/>
    </xf>
    <xf numFmtId="14" fontId="0" fillId="4" borderId="15" xfId="0" applyNumberFormat="1" applyFill="1" applyBorder="1" applyAlignment="1">
      <alignment horizontal="left"/>
      <protection locked="0"/>
    </xf>
    <xf numFmtId="0" fontId="26" fillId="4" borderId="0" xfId="0" applyFont="1" applyFill="1" applyBorder="1" applyAlignment="1">
      <alignment horizontal="center"/>
      <protection locked="0"/>
    </xf>
    <xf numFmtId="0" fontId="10" fillId="4" borderId="1" xfId="0" applyFont="1" applyFill="1" applyBorder="1" applyAlignment="1">
      <alignment horizontal="center" vertical="center"/>
      <protection locked="0"/>
    </xf>
    <xf numFmtId="0" fontId="0" fillId="4" borderId="0" xfId="0" applyFill="1" applyBorder="1" applyAlignment="1">
      <alignment horizontal="left"/>
      <protection locked="0"/>
    </xf>
    <xf numFmtId="0" fontId="10" fillId="4" borderId="1" xfId="0" applyFont="1" applyFill="1" applyBorder="1" applyAlignment="1">
      <alignment horizontal="center" vertical="center" wrapText="1"/>
      <protection locked="0"/>
    </xf>
    <xf numFmtId="0" fontId="14" fillId="4" borderId="0" xfId="0" applyFont="1" applyFill="1" applyBorder="1" applyAlignment="1">
      <alignment horizontal="left"/>
      <protection locked="0"/>
    </xf>
    <xf numFmtId="0" fontId="22" fillId="4" borderId="6" xfId="0" applyFont="1" applyFill="1" applyBorder="1" applyAlignment="1">
      <alignment horizontal="center" vertical="center"/>
      <protection locked="0"/>
    </xf>
    <xf numFmtId="0" fontId="0" fillId="4" borderId="10" xfId="0" applyFill="1" applyBorder="1" applyAlignment="1">
      <alignment horizontal="center" vertical="center"/>
      <protection locked="0"/>
    </xf>
    <xf numFmtId="0" fontId="0" fillId="4" borderId="6" xfId="0" applyFill="1" applyBorder="1" applyAlignment="1">
      <alignment horizontal="center" vertical="center"/>
      <protection locked="0"/>
    </xf>
    <xf numFmtId="0" fontId="0" fillId="4" borderId="11" xfId="0" applyFill="1" applyBorder="1" applyAlignment="1">
      <alignment horizontal="center" vertical="center"/>
      <protection locked="0"/>
    </xf>
    <xf numFmtId="0" fontId="10" fillId="2" borderId="0" xfId="0" applyFont="1" applyFill="1" applyBorder="1" applyAlignment="1">
      <alignment horizontal="center"/>
      <protection locked="0"/>
    </xf>
    <xf numFmtId="0" fontId="14" fillId="4" borderId="0" xfId="0" applyFont="1" applyFill="1" applyBorder="1" applyAlignment="1">
      <alignment horizontal="left" vertical="top" wrapText="1"/>
      <protection locked="0"/>
    </xf>
    <xf numFmtId="0" fontId="14" fillId="5" borderId="2" xfId="0" applyFont="1" applyFill="1" applyBorder="1" applyAlignment="1">
      <alignment horizontal="center"/>
      <protection locked="0"/>
    </xf>
    <xf numFmtId="0" fontId="0" fillId="5" borderId="4" xfId="0" applyFont="1" applyFill="1" applyBorder="1" applyAlignment="1">
      <alignment horizontal="left"/>
      <protection locked="0"/>
    </xf>
    <xf numFmtId="0" fontId="0" fillId="5" borderId="5" xfId="0" applyFont="1" applyFill="1" applyBorder="1" applyAlignment="1">
      <alignment horizontal="left"/>
      <protection locked="0"/>
    </xf>
    <xf numFmtId="0" fontId="15" fillId="4" borderId="0" xfId="0" applyFont="1" applyFill="1" applyBorder="1" applyAlignment="1">
      <alignment horizontal="right" vertical="top"/>
      <protection locked="0"/>
    </xf>
    <xf numFmtId="0" fontId="0" fillId="4" borderId="3" xfId="0" applyFill="1" applyBorder="1" applyAlignment="1">
      <alignment horizontal="center" vertical="center"/>
      <protection locked="0"/>
    </xf>
    <xf numFmtId="0" fontId="18" fillId="4" borderId="0" xfId="0" applyFont="1" applyFill="1" applyBorder="1" applyAlignment="1">
      <alignment horizontal="center" vertical="top" wrapText="1"/>
      <protection locked="0"/>
    </xf>
    <xf numFmtId="0" fontId="10" fillId="4" borderId="0" xfId="0" applyFont="1" applyFill="1" applyBorder="1" applyAlignment="1">
      <alignment horizontal="center"/>
      <protection locked="0"/>
    </xf>
    <xf numFmtId="0" fontId="13" fillId="4" borderId="0" xfId="0" applyFont="1" applyFill="1" applyBorder="1" applyAlignment="1">
      <alignment horizontal="right" textRotation="90"/>
      <protection locked="0"/>
    </xf>
    <xf numFmtId="0" fontId="0" fillId="3" borderId="15" xfId="0" applyFill="1" applyBorder="1" applyAlignment="1">
      <alignment horizontal="center"/>
      <protection locked="0"/>
    </xf>
    <xf numFmtId="0" fontId="33" fillId="6" borderId="14" xfId="0" applyFont="1" applyFill="1" applyBorder="1" applyAlignment="1">
      <alignment horizontal="center"/>
      <protection locked="0"/>
    </xf>
    <xf numFmtId="0" fontId="14" fillId="3" borderId="1" xfId="0" applyFont="1" applyFill="1" applyBorder="1" applyAlignment="1">
      <alignment horizontal="center"/>
      <protection locked="0"/>
    </xf>
    <xf numFmtId="167" fontId="0" fillId="3" borderId="14" xfId="0" applyNumberFormat="1" applyFill="1" applyBorder="1" applyAlignment="1">
      <alignment horizontal="center"/>
      <protection locked="0"/>
    </xf>
    <xf numFmtId="167" fontId="0" fillId="3" borderId="15" xfId="0" applyNumberFormat="1" applyFill="1" applyBorder="1" applyAlignment="1">
      <alignment horizontal="center"/>
      <protection locked="0"/>
    </xf>
    <xf numFmtId="0" fontId="21" fillId="3" borderId="14" xfId="0" applyFont="1" applyFill="1" applyBorder="1" applyAlignment="1">
      <alignment horizontal="center"/>
      <protection locked="0"/>
    </xf>
    <xf numFmtId="166" fontId="21" fillId="3" borderId="15" xfId="0" applyNumberFormat="1" applyFont="1" applyFill="1" applyBorder="1" applyAlignment="1">
      <alignment horizontal="center"/>
      <protection locked="0"/>
    </xf>
    <xf numFmtId="0" fontId="0" fillId="3" borderId="14" xfId="0" applyFill="1" applyBorder="1" applyAlignment="1">
      <alignment horizontal="center"/>
      <protection locked="0"/>
    </xf>
    <xf numFmtId="0" fontId="20" fillId="6" borderId="15" xfId="0" applyFont="1" applyFill="1" applyBorder="1" applyAlignment="1">
      <alignment horizontal="left"/>
      <protection locked="0"/>
    </xf>
    <xf numFmtId="0" fontId="20" fillId="6" borderId="14" xfId="0" applyFont="1" applyFill="1" applyBorder="1" applyAlignment="1">
      <alignment horizontal="left"/>
      <protection locked="0"/>
    </xf>
    <xf numFmtId="0" fontId="14" fillId="4" borderId="1" xfId="0" applyFont="1" applyFill="1" applyBorder="1" applyAlignment="1">
      <alignment horizontal="left"/>
      <protection locked="0"/>
    </xf>
    <xf numFmtId="0" fontId="16" fillId="3" borderId="1" xfId="0" applyFont="1" applyFill="1" applyBorder="1" applyAlignment="1">
      <alignment horizontal="left"/>
      <protection locked="0"/>
    </xf>
    <xf numFmtId="0" fontId="17" fillId="3" borderId="1" xfId="0" applyFont="1" applyFill="1" applyBorder="1" applyAlignment="1">
      <alignment horizontal="center"/>
      <protection locked="0"/>
    </xf>
    <xf numFmtId="0" fontId="16" fillId="3" borderId="1" xfId="0" applyFont="1" applyFill="1" applyBorder="1" applyAlignment="1">
      <alignment horizontal="center"/>
      <protection locked="0"/>
    </xf>
    <xf numFmtId="0" fontId="16" fillId="3" borderId="1" xfId="0" applyFont="1" applyFill="1" applyBorder="1" applyAlignment="1">
      <alignment horizontal="right"/>
      <protection locked="0"/>
    </xf>
    <xf numFmtId="164" fontId="14" fillId="6" borderId="1" xfId="0" applyNumberFormat="1" applyFont="1" applyFill="1" applyBorder="1" applyAlignment="1">
      <alignment horizontal="center"/>
      <protection locked="0"/>
    </xf>
    <xf numFmtId="0" fontId="14" fillId="4" borderId="17" xfId="0" applyFont="1" applyFill="1" applyBorder="1" applyAlignment="1">
      <alignment horizontal="left"/>
      <protection locked="0"/>
    </xf>
    <xf numFmtId="0" fontId="16" fillId="3" borderId="24" xfId="0" applyFont="1" applyFill="1" applyBorder="1" applyAlignment="1">
      <alignment horizontal="center"/>
      <protection locked="0"/>
    </xf>
    <xf numFmtId="164" fontId="17" fillId="3" borderId="1" xfId="0" applyNumberFormat="1" applyFont="1" applyFill="1" applyBorder="1" applyAlignment="1">
      <alignment horizontal="center"/>
      <protection locked="0"/>
    </xf>
    <xf numFmtId="0" fontId="14" fillId="3" borderId="1" xfId="0" applyFont="1" applyFill="1" applyBorder="1" applyAlignment="1" applyProtection="1">
      <alignment horizontal="center"/>
    </xf>
    <xf numFmtId="0" fontId="16" fillId="3" borderId="1" xfId="0" applyFont="1" applyFill="1" applyBorder="1" applyAlignment="1">
      <alignment horizontal="left" wrapText="1"/>
      <protection locked="0"/>
    </xf>
    <xf numFmtId="0" fontId="17" fillId="3" borderId="1" xfId="0" applyFont="1" applyFill="1" applyBorder="1" applyAlignment="1">
      <alignment horizontal="left"/>
      <protection locked="0"/>
    </xf>
    <xf numFmtId="164" fontId="15" fillId="3" borderId="1" xfId="0" applyNumberFormat="1" applyFont="1" applyFill="1" applyBorder="1" applyAlignment="1">
      <alignment horizontal="center"/>
      <protection locked="0"/>
    </xf>
    <xf numFmtId="164" fontId="14" fillId="3" borderId="1" xfId="0" applyNumberFormat="1" applyFont="1" applyFill="1" applyBorder="1" applyAlignment="1">
      <alignment horizontal="center"/>
      <protection locked="0"/>
    </xf>
    <xf numFmtId="0" fontId="16" fillId="4" borderId="0" xfId="0" applyFont="1" applyFill="1" applyBorder="1" applyAlignment="1">
      <alignment horizontal="right"/>
      <protection locked="0"/>
    </xf>
    <xf numFmtId="0" fontId="14" fillId="4" borderId="0" xfId="0" applyFont="1" applyFill="1" applyBorder="1" applyAlignment="1">
      <alignment horizontal="right"/>
      <protection locked="0"/>
    </xf>
    <xf numFmtId="0" fontId="28" fillId="4" borderId="0" xfId="0" applyFont="1" applyFill="1" applyBorder="1" applyAlignment="1" applyProtection="1">
      <alignment horizontal="center"/>
    </xf>
    <xf numFmtId="168" fontId="17" fillId="4" borderId="1" xfId="0" applyNumberFormat="1" applyFont="1" applyFill="1" applyBorder="1" applyAlignment="1">
      <alignment horizontal="center"/>
      <protection locked="0"/>
    </xf>
    <xf numFmtId="165" fontId="14" fillId="6" borderId="1" xfId="0" applyNumberFormat="1" applyFont="1" applyFill="1" applyBorder="1" applyAlignment="1">
      <alignment horizontal="right"/>
      <protection locked="0"/>
    </xf>
    <xf numFmtId="0" fontId="14" fillId="6" borderId="1" xfId="0" applyFont="1" applyFill="1" applyBorder="1" applyAlignment="1">
      <alignment horizontal="left"/>
      <protection locked="0"/>
    </xf>
    <xf numFmtId="0" fontId="17" fillId="4" borderId="1" xfId="0" applyFont="1" applyFill="1" applyBorder="1" applyAlignment="1">
      <alignment horizontal="left"/>
      <protection locked="0"/>
    </xf>
    <xf numFmtId="0" fontId="14" fillId="4" borderId="1" xfId="0" applyFont="1" applyFill="1" applyBorder="1" applyAlignment="1">
      <alignment horizontal="center"/>
      <protection locked="0"/>
    </xf>
    <xf numFmtId="0" fontId="14" fillId="4" borderId="10" xfId="0" applyFont="1" applyFill="1" applyBorder="1" applyAlignment="1">
      <alignment horizontal="center" vertical="center"/>
      <protection locked="0"/>
    </xf>
    <xf numFmtId="0" fontId="14" fillId="4" borderId="6" xfId="0" applyFont="1" applyFill="1" applyBorder="1" applyAlignment="1">
      <alignment horizontal="center" vertical="center"/>
      <protection locked="0"/>
    </xf>
    <xf numFmtId="0" fontId="14" fillId="4" borderId="11" xfId="0" applyFont="1" applyFill="1" applyBorder="1" applyAlignment="1">
      <alignment horizontal="center" vertical="center"/>
      <protection locked="0"/>
    </xf>
    <xf numFmtId="0" fontId="14" fillId="0" borderId="4" xfId="0" applyFont="1" applyFill="1" applyBorder="1" applyAlignment="1">
      <alignment horizontal="center" vertical="center" wrapText="1"/>
      <protection locked="0"/>
    </xf>
    <xf numFmtId="0" fontId="14" fillId="0" borderId="5" xfId="0" applyFont="1" applyFill="1" applyBorder="1" applyAlignment="1">
      <alignment horizontal="center" vertical="center" wrapText="1"/>
      <protection locked="0"/>
    </xf>
    <xf numFmtId="0" fontId="14" fillId="0" borderId="7" xfId="0" applyFont="1" applyFill="1" applyBorder="1" applyAlignment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  <protection locked="0"/>
    </xf>
    <xf numFmtId="0" fontId="14" fillId="0" borderId="0" xfId="0" applyFont="1" applyFill="1" applyBorder="1" applyAlignment="1">
      <alignment horizontal="center" vertical="center" wrapText="1"/>
      <protection locked="0"/>
    </xf>
    <xf numFmtId="0" fontId="14" fillId="0" borderId="13" xfId="0" applyFont="1" applyFill="1" applyBorder="1" applyAlignment="1">
      <alignment horizontal="center" vertical="center" wrapText="1"/>
      <protection locked="0"/>
    </xf>
    <xf numFmtId="0" fontId="14" fillId="0" borderId="8" xfId="0" applyFont="1" applyFill="1" applyBorder="1" applyAlignment="1">
      <alignment horizontal="center" vertical="center" wrapText="1"/>
      <protection locked="0"/>
    </xf>
    <xf numFmtId="0" fontId="14" fillId="0" borderId="2" xfId="0" applyFont="1" applyFill="1" applyBorder="1" applyAlignment="1">
      <alignment horizontal="center" vertical="center" wrapText="1"/>
      <protection locked="0"/>
    </xf>
    <xf numFmtId="0" fontId="14" fillId="0" borderId="9" xfId="0" applyFont="1" applyFill="1" applyBorder="1" applyAlignment="1">
      <alignment horizontal="center" vertical="center" wrapText="1"/>
      <protection locked="0"/>
    </xf>
    <xf numFmtId="0" fontId="14" fillId="4" borderId="0" xfId="0" applyFont="1" applyFill="1" applyBorder="1" applyAlignment="1">
      <alignment horizontal="center"/>
      <protection locked="0"/>
    </xf>
    <xf numFmtId="0" fontId="15" fillId="3" borderId="1" xfId="0" applyFont="1" applyFill="1" applyBorder="1" applyAlignment="1">
      <alignment horizontal="center"/>
      <protection locked="0"/>
    </xf>
    <xf numFmtId="0" fontId="15" fillId="4" borderId="0" xfId="0" applyFont="1" applyFill="1" applyBorder="1" applyAlignment="1">
      <alignment horizontal="left" wrapText="1"/>
      <protection locked="0"/>
    </xf>
    <xf numFmtId="0" fontId="14" fillId="6" borderId="14" xfId="0" applyFont="1" applyFill="1" applyBorder="1" applyAlignment="1">
      <alignment horizontal="center"/>
      <protection locked="0"/>
    </xf>
    <xf numFmtId="0" fontId="14" fillId="6" borderId="15" xfId="0" applyFont="1" applyFill="1" applyBorder="1" applyAlignment="1">
      <alignment horizontal="center"/>
      <protection locked="0"/>
    </xf>
    <xf numFmtId="0" fontId="14" fillId="4" borderId="1" xfId="0" applyFont="1" applyFill="1" applyBorder="1" applyAlignment="1">
      <alignment horizontal="left" vertical="top" wrapText="1"/>
      <protection locked="0"/>
    </xf>
    <xf numFmtId="0" fontId="0" fillId="4" borderId="1" xfId="0" applyFill="1" applyBorder="1" applyAlignment="1">
      <alignment horizontal="center" vertical="center"/>
      <protection locked="0"/>
    </xf>
    <xf numFmtId="0" fontId="22" fillId="4" borderId="1" xfId="0" applyFont="1" applyFill="1" applyBorder="1" applyAlignment="1">
      <alignment horizontal="center" vertical="center"/>
      <protection locked="0"/>
    </xf>
    <xf numFmtId="0" fontId="14" fillId="5" borderId="14" xfId="0" applyFont="1" applyFill="1" applyBorder="1" applyAlignment="1">
      <alignment horizontal="center"/>
      <protection locked="0"/>
    </xf>
    <xf numFmtId="0" fontId="14" fillId="5" borderId="15" xfId="0" applyFont="1" applyFill="1" applyBorder="1" applyAlignment="1">
      <alignment horizontal="center"/>
      <protection locked="0"/>
    </xf>
    <xf numFmtId="0" fontId="15" fillId="4" borderId="0" xfId="0" applyFont="1" applyFill="1" applyBorder="1" applyAlignment="1">
      <alignment horizontal="right"/>
      <protection locked="0"/>
    </xf>
    <xf numFmtId="0" fontId="14" fillId="5" borderId="1" xfId="0" applyFont="1" applyFill="1" applyBorder="1" applyAlignment="1">
      <alignment horizontal="left"/>
      <protection locked="0"/>
    </xf>
    <xf numFmtId="164" fontId="14" fillId="5" borderId="1" xfId="0" applyNumberFormat="1" applyFont="1" applyFill="1" applyBorder="1" applyAlignment="1">
      <alignment horizontal="center"/>
      <protection locked="0"/>
    </xf>
    <xf numFmtId="165" fontId="14" fillId="5" borderId="1" xfId="0" applyNumberFormat="1" applyFont="1" applyFill="1" applyBorder="1" applyAlignment="1">
      <alignment horizontal="right"/>
      <protection locked="0"/>
    </xf>
    <xf numFmtId="0" fontId="14" fillId="5" borderId="1" xfId="0" applyFont="1" applyFill="1" applyBorder="1" applyAlignment="1">
      <alignment horizontal="center"/>
      <protection locked="0"/>
    </xf>
    <xf numFmtId="0" fontId="13" fillId="4" borderId="1" xfId="0" applyFont="1" applyFill="1" applyBorder="1" applyAlignment="1">
      <alignment horizontal="left"/>
      <protection locked="0"/>
    </xf>
    <xf numFmtId="0" fontId="18" fillId="4" borderId="0" xfId="0" applyFont="1" applyFill="1" applyBorder="1" applyAlignment="1">
      <alignment horizontal="center" wrapText="1"/>
      <protection locked="0"/>
    </xf>
    <xf numFmtId="0" fontId="0" fillId="5" borderId="14" xfId="0" applyFill="1" applyBorder="1" applyAlignment="1">
      <alignment horizontal="center"/>
      <protection locked="0"/>
    </xf>
    <xf numFmtId="0" fontId="0" fillId="5" borderId="15" xfId="0" applyFill="1" applyBorder="1" applyAlignment="1">
      <alignment horizontal="center"/>
      <protection locked="0"/>
    </xf>
    <xf numFmtId="167" fontId="0" fillId="5" borderId="14" xfId="0" applyNumberFormat="1" applyFill="1" applyBorder="1" applyAlignment="1">
      <alignment horizontal="center"/>
      <protection locked="0"/>
    </xf>
    <xf numFmtId="167" fontId="0" fillId="5" borderId="15" xfId="0" applyNumberFormat="1" applyFill="1" applyBorder="1" applyAlignment="1">
      <alignment horizontal="center"/>
      <protection locked="0"/>
    </xf>
    <xf numFmtId="0" fontId="17" fillId="3" borderId="17" xfId="0" applyFont="1" applyFill="1" applyBorder="1" applyAlignment="1">
      <alignment horizontal="center"/>
      <protection locked="0"/>
    </xf>
  </cellXfs>
  <cellStyles count="1">
    <cellStyle name="Standard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AB$11" lockText="1" noThreeD="1"/>
</file>

<file path=xl/ctrlProps/ctrlProp2.xml><?xml version="1.0" encoding="utf-8"?>
<formControlPr xmlns="http://schemas.microsoft.com/office/spreadsheetml/2009/9/main" objectType="CheckBox" fmlaLink="$AB$12" lockText="1" noThreeD="1"/>
</file>

<file path=xl/ctrlProps/ctrlProp3.xml><?xml version="1.0" encoding="utf-8"?>
<formControlPr xmlns="http://schemas.microsoft.com/office/spreadsheetml/2009/9/main" objectType="CheckBox" fmlaLink="$M$51" lockText="1" noThreeD="1"/>
</file>

<file path=xl/ctrlProps/ctrlProp4.xml><?xml version="1.0" encoding="utf-8"?>
<formControlPr xmlns="http://schemas.microsoft.com/office/spreadsheetml/2009/9/main" objectType="CheckBox" fmlaLink="$Y$54" lockText="1" noThreeD="1"/>
</file>

<file path=xl/ctrlProps/ctrlProp5.xml><?xml version="1.0" encoding="utf-8"?>
<formControlPr xmlns="http://schemas.microsoft.com/office/spreadsheetml/2009/9/main" objectType="CheckBox" fmlaLink="$Y$53" lockText="1" noThreeD="1"/>
</file>

<file path=xl/ctrlProps/ctrlProp6.xml><?xml version="1.0" encoding="utf-8"?>
<formControlPr xmlns="http://schemas.microsoft.com/office/spreadsheetml/2009/9/main" objectType="CheckBox" fmlaLink="$Y$52" lockText="1" noThreeD="1"/>
</file>

<file path=xl/ctrlProps/ctrlProp7.xml><?xml version="1.0" encoding="utf-8"?>
<formControlPr xmlns="http://schemas.microsoft.com/office/spreadsheetml/2009/9/main" objectType="CheckBox" fmlaLink="$Y$51" lockText="1" noThreeD="1"/>
</file>

<file path=xl/ctrlProps/ctrlProp8.xml><?xml version="1.0" encoding="utf-8"?>
<formControlPr xmlns="http://schemas.microsoft.com/office/spreadsheetml/2009/9/main" objectType="CheckBox" fmlaLink="$M$5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25</xdr:row>
      <xdr:rowOff>28575</xdr:rowOff>
    </xdr:from>
    <xdr:to>
      <xdr:col>1</xdr:col>
      <xdr:colOff>1495425</xdr:colOff>
      <xdr:row>28</xdr:row>
      <xdr:rowOff>180975</xdr:rowOff>
    </xdr:to>
    <xdr:pic>
      <xdr:nvPicPr>
        <xdr:cNvPr id="4" name="Bild 1" descr="C:\DPSG\Pictures\DPSG Logos\logo landesstell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5495925"/>
          <a:ext cx="1428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9</xdr:row>
          <xdr:rowOff>38100</xdr:rowOff>
        </xdr:from>
        <xdr:to>
          <xdr:col>28</xdr:col>
          <xdr:colOff>142875</xdr:colOff>
          <xdr:row>11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10</xdr:row>
          <xdr:rowOff>161925</xdr:rowOff>
        </xdr:from>
        <xdr:to>
          <xdr:col>28</xdr:col>
          <xdr:colOff>161925</xdr:colOff>
          <xdr:row>12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49</xdr:row>
          <xdr:rowOff>180975</xdr:rowOff>
        </xdr:from>
        <xdr:to>
          <xdr:col>13</xdr:col>
          <xdr:colOff>0</xdr:colOff>
          <xdr:row>51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238125</xdr:colOff>
          <xdr:row>53</xdr:row>
          <xdr:rowOff>0</xdr:rowOff>
        </xdr:from>
        <xdr:to>
          <xdr:col>24</xdr:col>
          <xdr:colOff>228600</xdr:colOff>
          <xdr:row>54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238125</xdr:colOff>
          <xdr:row>52</xdr:row>
          <xdr:rowOff>0</xdr:rowOff>
        </xdr:from>
        <xdr:to>
          <xdr:col>24</xdr:col>
          <xdr:colOff>228600</xdr:colOff>
          <xdr:row>53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238125</xdr:colOff>
          <xdr:row>51</xdr:row>
          <xdr:rowOff>0</xdr:rowOff>
        </xdr:from>
        <xdr:to>
          <xdr:col>24</xdr:col>
          <xdr:colOff>228600</xdr:colOff>
          <xdr:row>52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238125</xdr:colOff>
          <xdr:row>50</xdr:row>
          <xdr:rowOff>0</xdr:rowOff>
        </xdr:from>
        <xdr:to>
          <xdr:col>24</xdr:col>
          <xdr:colOff>228600</xdr:colOff>
          <xdr:row>51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51</xdr:row>
          <xdr:rowOff>180975</xdr:rowOff>
        </xdr:from>
        <xdr:to>
          <xdr:col>13</xdr:col>
          <xdr:colOff>9525</xdr:colOff>
          <xdr:row>53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W139"/>
  <sheetViews>
    <sheetView view="pageLayout" zoomScaleNormal="100" workbookViewId="0">
      <selection activeCell="B17" sqref="B17"/>
    </sheetView>
  </sheetViews>
  <sheetFormatPr baseColWidth="10" defaultRowHeight="15"/>
  <cols>
    <col min="1" max="1" width="6.7109375" style="11" customWidth="1"/>
    <col min="2" max="2" width="42" style="11" customWidth="1"/>
    <col min="3" max="4" width="7.28515625" style="11" customWidth="1"/>
    <col min="5" max="5" width="38.140625" style="11" customWidth="1"/>
    <col min="6" max="8" width="8.85546875" style="11" customWidth="1"/>
    <col min="9" max="22" width="3.28515625" style="11" customWidth="1"/>
    <col min="23" max="23" width="3.28515625" style="11" hidden="1" customWidth="1"/>
    <col min="24" max="45" width="3.28515625" style="11" customWidth="1"/>
    <col min="46" max="16384" width="11.42578125" style="11"/>
  </cols>
  <sheetData>
    <row r="1" spans="1:23" ht="23.25">
      <c r="A1" s="108" t="s">
        <v>135</v>
      </c>
      <c r="B1" s="108"/>
      <c r="C1" s="108"/>
      <c r="D1" s="108"/>
      <c r="E1" s="108"/>
      <c r="F1" s="108"/>
      <c r="G1" s="108"/>
      <c r="H1" s="108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3" spans="1:23" ht="15.75">
      <c r="A3" s="52" t="s">
        <v>257</v>
      </c>
      <c r="C3" s="103"/>
      <c r="D3" s="103"/>
      <c r="E3" s="103"/>
      <c r="F3" s="50"/>
    </row>
    <row r="4" spans="1:23" ht="15.75">
      <c r="A4" s="52" t="s">
        <v>136</v>
      </c>
      <c r="C4" s="104"/>
      <c r="D4" s="104"/>
      <c r="E4" s="104"/>
      <c r="F4" s="50"/>
      <c r="W4" s="11" t="s">
        <v>204</v>
      </c>
    </row>
    <row r="5" spans="1:23" ht="15.75">
      <c r="A5" s="52" t="s">
        <v>305</v>
      </c>
      <c r="C5" s="105"/>
      <c r="D5" s="105"/>
      <c r="E5" s="105"/>
      <c r="F5" s="50"/>
      <c r="G5" s="50"/>
      <c r="H5" s="50"/>
      <c r="W5" s="11" t="s">
        <v>205</v>
      </c>
    </row>
    <row r="6" spans="1:23" ht="15.75">
      <c r="A6" s="52" t="s">
        <v>137</v>
      </c>
      <c r="C6" s="107"/>
      <c r="D6" s="107"/>
      <c r="E6" s="107"/>
      <c r="F6" s="64"/>
      <c r="G6" s="64"/>
      <c r="H6" s="64"/>
    </row>
    <row r="7" spans="1:23" ht="15.75">
      <c r="A7" s="52" t="s">
        <v>138</v>
      </c>
      <c r="C7" s="107"/>
      <c r="D7" s="107"/>
      <c r="E7" s="107"/>
      <c r="F7" s="64"/>
      <c r="G7" s="64"/>
      <c r="H7" s="64"/>
    </row>
    <row r="8" spans="1:23">
      <c r="W8" s="11" t="s">
        <v>206</v>
      </c>
    </row>
    <row r="9" spans="1:23" ht="15.75">
      <c r="A9" s="53" t="s">
        <v>258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11" t="s">
        <v>207</v>
      </c>
    </row>
    <row r="10" spans="1:23" ht="30.75" customHeight="1">
      <c r="A10" s="68" t="s">
        <v>139</v>
      </c>
      <c r="B10" s="69" t="s">
        <v>140</v>
      </c>
      <c r="C10" s="70" t="s">
        <v>201</v>
      </c>
      <c r="D10" s="70" t="s">
        <v>200</v>
      </c>
      <c r="E10" s="69" t="s">
        <v>142</v>
      </c>
      <c r="F10" s="69" t="s">
        <v>141</v>
      </c>
      <c r="G10" s="111" t="s">
        <v>143</v>
      </c>
      <c r="H10" s="111"/>
    </row>
    <row r="11" spans="1:23" ht="18.75" customHeight="1">
      <c r="A11" s="71" t="s">
        <v>144</v>
      </c>
      <c r="B11" s="72"/>
      <c r="C11" s="73"/>
      <c r="D11" s="73"/>
      <c r="E11" s="72"/>
      <c r="F11" s="72"/>
      <c r="G11" s="106"/>
      <c r="H11" s="106"/>
    </row>
    <row r="12" spans="1:23" ht="18.75" customHeight="1">
      <c r="A12" s="71" t="s">
        <v>145</v>
      </c>
      <c r="B12" s="72"/>
      <c r="C12" s="73"/>
      <c r="D12" s="73"/>
      <c r="E12" s="72"/>
      <c r="F12" s="72"/>
      <c r="G12" s="106"/>
      <c r="H12" s="106"/>
    </row>
    <row r="13" spans="1:23" ht="18.75" customHeight="1">
      <c r="A13" s="71" t="s">
        <v>146</v>
      </c>
      <c r="B13" s="72"/>
      <c r="C13" s="73"/>
      <c r="D13" s="73"/>
      <c r="E13" s="72"/>
      <c r="F13" s="72"/>
      <c r="G13" s="106"/>
      <c r="H13" s="106"/>
    </row>
    <row r="14" spans="1:23" ht="18.75" customHeight="1">
      <c r="A14" s="71" t="s">
        <v>147</v>
      </c>
      <c r="B14" s="72"/>
      <c r="C14" s="73"/>
      <c r="D14" s="73"/>
      <c r="E14" s="72"/>
      <c r="F14" s="72"/>
      <c r="G14" s="106"/>
      <c r="H14" s="106"/>
    </row>
    <row r="15" spans="1:23" ht="18.75" customHeight="1">
      <c r="A15" s="71" t="s">
        <v>148</v>
      </c>
      <c r="B15" s="72"/>
      <c r="C15" s="73"/>
      <c r="D15" s="73"/>
      <c r="E15" s="72"/>
      <c r="F15" s="72"/>
      <c r="G15" s="106"/>
      <c r="H15" s="106"/>
    </row>
    <row r="16" spans="1:23" ht="18.75" customHeight="1">
      <c r="A16" s="71" t="s">
        <v>149</v>
      </c>
      <c r="B16" s="72"/>
      <c r="C16" s="73"/>
      <c r="D16" s="73"/>
      <c r="E16" s="72"/>
      <c r="F16" s="72"/>
      <c r="G16" s="106"/>
      <c r="H16" s="106"/>
    </row>
    <row r="17" spans="1:22" ht="18.75" customHeight="1">
      <c r="A17" s="71" t="s">
        <v>150</v>
      </c>
      <c r="B17" s="72"/>
      <c r="C17" s="73"/>
      <c r="D17" s="73"/>
      <c r="E17" s="72"/>
      <c r="F17" s="72"/>
      <c r="G17" s="106"/>
      <c r="H17" s="106"/>
    </row>
    <row r="18" spans="1:22" ht="18.75" customHeight="1">
      <c r="A18" s="71" t="s">
        <v>151</v>
      </c>
      <c r="B18" s="72"/>
      <c r="C18" s="73"/>
      <c r="D18" s="73"/>
      <c r="E18" s="72"/>
      <c r="F18" s="72"/>
      <c r="G18" s="106"/>
      <c r="H18" s="106"/>
    </row>
    <row r="19" spans="1:22" ht="18.75" customHeight="1">
      <c r="A19" s="71" t="s">
        <v>152</v>
      </c>
      <c r="B19" s="72"/>
      <c r="C19" s="73"/>
      <c r="D19" s="73"/>
      <c r="E19" s="72"/>
      <c r="F19" s="72"/>
      <c r="G19" s="106"/>
      <c r="H19" s="106"/>
    </row>
    <row r="20" spans="1:22" ht="18.75" customHeight="1">
      <c r="A20" s="71" t="s">
        <v>153</v>
      </c>
      <c r="B20" s="72"/>
      <c r="C20" s="73"/>
      <c r="D20" s="73"/>
      <c r="E20" s="72"/>
      <c r="F20" s="72"/>
      <c r="G20" s="106"/>
      <c r="H20" s="106"/>
    </row>
    <row r="21" spans="1:22" ht="4.5" customHeight="1"/>
    <row r="22" spans="1:22">
      <c r="A22" s="110" t="s">
        <v>212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</row>
    <row r="23" spans="1:22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</row>
    <row r="24" spans="1:22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</row>
    <row r="25" spans="1:22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</row>
    <row r="26" spans="1:22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</row>
    <row r="27" spans="1:22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</row>
    <row r="28" spans="1:22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</row>
    <row r="29" spans="1:22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</row>
    <row r="30" spans="1:22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</row>
    <row r="32" spans="1:22" ht="15.75">
      <c r="A32" s="53" t="s">
        <v>290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</row>
    <row r="33" spans="1:8">
      <c r="A33" s="109" t="s">
        <v>139</v>
      </c>
      <c r="B33" s="109" t="s">
        <v>140</v>
      </c>
      <c r="C33" s="111" t="s">
        <v>201</v>
      </c>
      <c r="D33" s="111" t="s">
        <v>200</v>
      </c>
      <c r="E33" s="109" t="s">
        <v>142</v>
      </c>
      <c r="F33" s="109" t="s">
        <v>141</v>
      </c>
      <c r="G33" s="109"/>
      <c r="H33" s="109"/>
    </row>
    <row r="34" spans="1:8">
      <c r="A34" s="109"/>
      <c r="B34" s="109"/>
      <c r="C34" s="111"/>
      <c r="D34" s="111"/>
      <c r="E34" s="109"/>
      <c r="F34" s="76" t="s">
        <v>295</v>
      </c>
      <c r="G34" s="76" t="s">
        <v>296</v>
      </c>
      <c r="H34" s="76" t="s">
        <v>297</v>
      </c>
    </row>
    <row r="35" spans="1:8" ht="18.75" customHeight="1">
      <c r="A35" s="77" t="s">
        <v>144</v>
      </c>
      <c r="B35" s="77"/>
      <c r="C35" s="78"/>
      <c r="D35" s="78"/>
      <c r="E35" s="77"/>
      <c r="F35" s="77"/>
      <c r="G35" s="77"/>
      <c r="H35" s="77"/>
    </row>
    <row r="36" spans="1:8" ht="18.75" customHeight="1">
      <c r="A36" s="77" t="s">
        <v>145</v>
      </c>
      <c r="B36" s="77"/>
      <c r="C36" s="78"/>
      <c r="D36" s="78"/>
      <c r="E36" s="77"/>
      <c r="F36" s="77"/>
      <c r="G36" s="77"/>
      <c r="H36" s="77"/>
    </row>
    <row r="37" spans="1:8" ht="18.75" customHeight="1">
      <c r="A37" s="77" t="s">
        <v>146</v>
      </c>
      <c r="B37" s="77"/>
      <c r="C37" s="78"/>
      <c r="D37" s="78"/>
      <c r="E37" s="77"/>
      <c r="F37" s="77"/>
      <c r="G37" s="77"/>
      <c r="H37" s="77"/>
    </row>
    <row r="38" spans="1:8" ht="18.75" customHeight="1">
      <c r="A38" s="77" t="s">
        <v>147</v>
      </c>
      <c r="B38" s="77"/>
      <c r="C38" s="78"/>
      <c r="D38" s="78"/>
      <c r="E38" s="77"/>
      <c r="F38" s="77"/>
      <c r="G38" s="77"/>
      <c r="H38" s="77"/>
    </row>
    <row r="39" spans="1:8" ht="18.75" customHeight="1">
      <c r="A39" s="77" t="s">
        <v>148</v>
      </c>
      <c r="B39" s="77"/>
      <c r="C39" s="78"/>
      <c r="D39" s="78"/>
      <c r="E39" s="77"/>
      <c r="F39" s="77"/>
      <c r="G39" s="78"/>
      <c r="H39" s="78"/>
    </row>
    <row r="40" spans="1:8" ht="18.75" customHeight="1">
      <c r="A40" s="77" t="s">
        <v>149</v>
      </c>
      <c r="B40" s="77"/>
      <c r="C40" s="78"/>
      <c r="D40" s="78"/>
      <c r="E40" s="77"/>
      <c r="F40" s="77"/>
      <c r="G40" s="78"/>
      <c r="H40" s="78"/>
    </row>
    <row r="41" spans="1:8" ht="18.75" customHeight="1">
      <c r="A41" s="77" t="s">
        <v>150</v>
      </c>
      <c r="B41" s="77"/>
      <c r="C41" s="78"/>
      <c r="D41" s="78"/>
      <c r="E41" s="77"/>
      <c r="F41" s="77"/>
      <c r="G41" s="78"/>
      <c r="H41" s="78"/>
    </row>
    <row r="42" spans="1:8" ht="18.75" customHeight="1">
      <c r="A42" s="77" t="s">
        <v>151</v>
      </c>
      <c r="B42" s="77"/>
      <c r="C42" s="78"/>
      <c r="D42" s="78"/>
      <c r="E42" s="77"/>
      <c r="F42" s="77"/>
      <c r="G42" s="78"/>
      <c r="H42" s="78"/>
    </row>
    <row r="43" spans="1:8" ht="18.75" customHeight="1">
      <c r="A43" s="77" t="s">
        <v>152</v>
      </c>
      <c r="B43" s="77"/>
      <c r="C43" s="78"/>
      <c r="D43" s="78"/>
      <c r="E43" s="77"/>
      <c r="F43" s="77"/>
      <c r="G43" s="78"/>
      <c r="H43" s="78"/>
    </row>
    <row r="44" spans="1:8" ht="18.75" customHeight="1">
      <c r="A44" s="77" t="s">
        <v>153</v>
      </c>
      <c r="B44" s="77"/>
      <c r="C44" s="78"/>
      <c r="D44" s="78"/>
      <c r="E44" s="77"/>
      <c r="F44" s="77"/>
      <c r="G44" s="78"/>
      <c r="H44" s="78"/>
    </row>
    <row r="45" spans="1:8" ht="18.75" customHeight="1">
      <c r="A45" s="77" t="s">
        <v>154</v>
      </c>
      <c r="B45" s="77"/>
      <c r="C45" s="78"/>
      <c r="D45" s="78"/>
      <c r="E45" s="77"/>
      <c r="F45" s="77"/>
      <c r="G45" s="78"/>
      <c r="H45" s="78"/>
    </row>
    <row r="46" spans="1:8" ht="18.75" customHeight="1">
      <c r="A46" s="77" t="s">
        <v>155</v>
      </c>
      <c r="B46" s="77"/>
      <c r="C46" s="78"/>
      <c r="D46" s="78"/>
      <c r="E46" s="77"/>
      <c r="F46" s="77"/>
      <c r="G46" s="78"/>
      <c r="H46" s="78"/>
    </row>
    <row r="47" spans="1:8" ht="18.75" customHeight="1">
      <c r="A47" s="77" t="s">
        <v>156</v>
      </c>
      <c r="B47" s="77"/>
      <c r="C47" s="78"/>
      <c r="D47" s="78"/>
      <c r="E47" s="77"/>
      <c r="F47" s="77"/>
      <c r="G47" s="78"/>
      <c r="H47" s="78"/>
    </row>
    <row r="48" spans="1:8" ht="18.75" customHeight="1">
      <c r="A48" s="77" t="s">
        <v>157</v>
      </c>
      <c r="B48" s="77"/>
      <c r="C48" s="78"/>
      <c r="D48" s="78"/>
      <c r="E48" s="77"/>
      <c r="F48" s="77"/>
      <c r="G48" s="78"/>
      <c r="H48" s="78"/>
    </row>
    <row r="49" spans="1:8" ht="18.75" customHeight="1">
      <c r="A49" s="77" t="s">
        <v>158</v>
      </c>
      <c r="B49" s="77"/>
      <c r="C49" s="78"/>
      <c r="D49" s="78"/>
      <c r="E49" s="77"/>
      <c r="F49" s="77"/>
      <c r="G49" s="78"/>
      <c r="H49" s="78"/>
    </row>
    <row r="50" spans="1:8" ht="18.75" customHeight="1">
      <c r="A50" s="77" t="s">
        <v>159</v>
      </c>
      <c r="B50" s="77"/>
      <c r="C50" s="78"/>
      <c r="D50" s="78"/>
      <c r="E50" s="77"/>
      <c r="F50" s="77"/>
      <c r="G50" s="78"/>
      <c r="H50" s="78"/>
    </row>
    <row r="51" spans="1:8" ht="18.75" customHeight="1">
      <c r="A51" s="77" t="s">
        <v>160</v>
      </c>
      <c r="B51" s="77"/>
      <c r="C51" s="78"/>
      <c r="D51" s="78"/>
      <c r="E51" s="77"/>
      <c r="F51" s="77"/>
      <c r="G51" s="78"/>
      <c r="H51" s="78"/>
    </row>
    <row r="52" spans="1:8" ht="18.75" customHeight="1">
      <c r="A52" s="77" t="s">
        <v>161</v>
      </c>
      <c r="B52" s="77"/>
      <c r="C52" s="78"/>
      <c r="D52" s="78"/>
      <c r="E52" s="77"/>
      <c r="F52" s="77"/>
      <c r="G52" s="78"/>
      <c r="H52" s="78"/>
    </row>
    <row r="53" spans="1:8" ht="18.75" customHeight="1">
      <c r="A53" s="77" t="s">
        <v>162</v>
      </c>
      <c r="B53" s="77"/>
      <c r="C53" s="78"/>
      <c r="D53" s="78"/>
      <c r="E53" s="77"/>
      <c r="F53" s="77"/>
      <c r="G53" s="78"/>
      <c r="H53" s="78"/>
    </row>
    <row r="54" spans="1:8" ht="18.75" customHeight="1">
      <c r="A54" s="77" t="s">
        <v>163</v>
      </c>
      <c r="B54" s="77"/>
      <c r="C54" s="78"/>
      <c r="D54" s="78"/>
      <c r="E54" s="77"/>
      <c r="F54" s="77"/>
      <c r="G54" s="78"/>
      <c r="H54" s="78"/>
    </row>
    <row r="55" spans="1:8" ht="18.75" customHeight="1">
      <c r="A55" s="77" t="s">
        <v>164</v>
      </c>
      <c r="B55" s="77"/>
      <c r="C55" s="78"/>
      <c r="D55" s="78"/>
      <c r="E55" s="77"/>
      <c r="F55" s="77"/>
      <c r="G55" s="78"/>
      <c r="H55" s="78"/>
    </row>
    <row r="56" spans="1:8" ht="18.75" customHeight="1">
      <c r="A56" s="77" t="s">
        <v>165</v>
      </c>
      <c r="B56" s="77"/>
      <c r="C56" s="78"/>
      <c r="D56" s="78"/>
      <c r="E56" s="77"/>
      <c r="F56" s="77"/>
      <c r="G56" s="78"/>
      <c r="H56" s="78"/>
    </row>
    <row r="57" spans="1:8" ht="18.75" customHeight="1">
      <c r="A57" s="77" t="s">
        <v>166</v>
      </c>
      <c r="B57" s="77"/>
      <c r="C57" s="78"/>
      <c r="D57" s="78"/>
      <c r="E57" s="77"/>
      <c r="F57" s="77"/>
      <c r="G57" s="78"/>
      <c r="H57" s="78"/>
    </row>
    <row r="58" spans="1:8" ht="18.75" customHeight="1">
      <c r="A58" s="77" t="s">
        <v>167</v>
      </c>
      <c r="B58" s="77"/>
      <c r="C58" s="78"/>
      <c r="D58" s="78"/>
      <c r="E58" s="77"/>
      <c r="F58" s="77"/>
      <c r="G58" s="78"/>
      <c r="H58" s="78"/>
    </row>
    <row r="59" spans="1:8" ht="18.75" customHeight="1">
      <c r="A59" s="77" t="s">
        <v>168</v>
      </c>
      <c r="B59" s="77"/>
      <c r="C59" s="78"/>
      <c r="D59" s="78"/>
      <c r="E59" s="77"/>
      <c r="F59" s="77"/>
      <c r="G59" s="78"/>
      <c r="H59" s="78"/>
    </row>
    <row r="60" spans="1:8" ht="18.75" customHeight="1">
      <c r="A60" s="77" t="s">
        <v>169</v>
      </c>
      <c r="B60" s="77"/>
      <c r="C60" s="78"/>
      <c r="D60" s="78"/>
      <c r="E60" s="77"/>
      <c r="F60" s="77"/>
      <c r="G60" s="78"/>
      <c r="H60" s="78"/>
    </row>
    <row r="61" spans="1:8" ht="18.75" customHeight="1">
      <c r="A61" s="77" t="s">
        <v>170</v>
      </c>
      <c r="B61" s="77"/>
      <c r="C61" s="78"/>
      <c r="D61" s="78"/>
      <c r="E61" s="77"/>
      <c r="F61" s="77"/>
      <c r="G61" s="78"/>
      <c r="H61" s="78"/>
    </row>
    <row r="62" spans="1:8" ht="18.75" customHeight="1">
      <c r="A62" s="77" t="s">
        <v>171</v>
      </c>
      <c r="B62" s="77"/>
      <c r="C62" s="78"/>
      <c r="D62" s="78"/>
      <c r="E62" s="77"/>
      <c r="F62" s="77"/>
      <c r="G62" s="78"/>
      <c r="H62" s="78"/>
    </row>
    <row r="63" spans="1:8" ht="18.75" customHeight="1">
      <c r="A63" s="77" t="s">
        <v>172</v>
      </c>
      <c r="B63" s="77"/>
      <c r="C63" s="78"/>
      <c r="D63" s="78"/>
      <c r="E63" s="77"/>
      <c r="F63" s="77"/>
      <c r="G63" s="78"/>
      <c r="H63" s="78"/>
    </row>
    <row r="64" spans="1:8" ht="18.75" customHeight="1">
      <c r="A64" s="77" t="s">
        <v>173</v>
      </c>
      <c r="B64" s="77"/>
      <c r="C64" s="78"/>
      <c r="D64" s="78"/>
      <c r="E64" s="77"/>
      <c r="F64" s="77"/>
      <c r="G64" s="78"/>
      <c r="H64" s="78"/>
    </row>
    <row r="65" spans="1:8" ht="18.75" customHeight="1">
      <c r="A65" s="77" t="s">
        <v>174</v>
      </c>
      <c r="B65" s="77"/>
      <c r="C65" s="78"/>
      <c r="D65" s="78"/>
      <c r="E65" s="77"/>
      <c r="F65" s="77"/>
      <c r="G65" s="78"/>
      <c r="H65" s="78"/>
    </row>
    <row r="66" spans="1:8" ht="18.75" customHeight="1">
      <c r="A66" s="77" t="s">
        <v>175</v>
      </c>
      <c r="B66" s="77"/>
      <c r="C66" s="78"/>
      <c r="D66" s="78"/>
      <c r="E66" s="77"/>
      <c r="F66" s="77"/>
      <c r="G66" s="78"/>
      <c r="H66" s="78"/>
    </row>
    <row r="67" spans="1:8" ht="18.75" customHeight="1">
      <c r="A67" s="77" t="s">
        <v>176</v>
      </c>
      <c r="B67" s="77"/>
      <c r="C67" s="78"/>
      <c r="D67" s="78"/>
      <c r="E67" s="77"/>
      <c r="F67" s="77"/>
      <c r="G67" s="78"/>
      <c r="H67" s="78"/>
    </row>
    <row r="68" spans="1:8" ht="18.75" customHeight="1">
      <c r="A68" s="77" t="s">
        <v>177</v>
      </c>
      <c r="B68" s="77"/>
      <c r="C68" s="78"/>
      <c r="D68" s="78"/>
      <c r="E68" s="77"/>
      <c r="F68" s="77"/>
      <c r="G68" s="78"/>
      <c r="H68" s="78"/>
    </row>
    <row r="69" spans="1:8" ht="18.75" customHeight="1">
      <c r="A69" s="77" t="s">
        <v>178</v>
      </c>
      <c r="B69" s="77"/>
      <c r="C69" s="78"/>
      <c r="D69" s="78"/>
      <c r="E69" s="77"/>
      <c r="F69" s="77"/>
      <c r="G69" s="78"/>
      <c r="H69" s="78"/>
    </row>
    <row r="70" spans="1:8" ht="18.75" customHeight="1">
      <c r="A70" s="77" t="s">
        <v>179</v>
      </c>
      <c r="B70" s="77"/>
      <c r="C70" s="78"/>
      <c r="D70" s="78"/>
      <c r="E70" s="77"/>
      <c r="F70" s="77"/>
      <c r="G70" s="78"/>
      <c r="H70" s="78"/>
    </row>
    <row r="71" spans="1:8" ht="18.75" customHeight="1">
      <c r="A71" s="77" t="s">
        <v>180</v>
      </c>
      <c r="B71" s="77"/>
      <c r="C71" s="78"/>
      <c r="D71" s="78"/>
      <c r="E71" s="77"/>
      <c r="F71" s="77"/>
      <c r="G71" s="78"/>
      <c r="H71" s="78"/>
    </row>
    <row r="72" spans="1:8" ht="18.75" customHeight="1">
      <c r="A72" s="77" t="s">
        <v>181</v>
      </c>
      <c r="B72" s="77"/>
      <c r="C72" s="78"/>
      <c r="D72" s="78"/>
      <c r="E72" s="77"/>
      <c r="F72" s="77"/>
      <c r="G72" s="78"/>
      <c r="H72" s="78"/>
    </row>
    <row r="73" spans="1:8" ht="18.75" customHeight="1">
      <c r="A73" s="77" t="s">
        <v>182</v>
      </c>
      <c r="B73" s="77"/>
      <c r="C73" s="78"/>
      <c r="D73" s="78"/>
      <c r="E73" s="77"/>
      <c r="F73" s="77"/>
      <c r="G73" s="78"/>
      <c r="H73" s="78"/>
    </row>
    <row r="74" spans="1:8" ht="18.75" customHeight="1">
      <c r="A74" s="77" t="s">
        <v>183</v>
      </c>
      <c r="B74" s="77"/>
      <c r="C74" s="78"/>
      <c r="D74" s="78"/>
      <c r="E74" s="77"/>
      <c r="F74" s="77"/>
      <c r="G74" s="78"/>
      <c r="H74" s="78"/>
    </row>
    <row r="75" spans="1:8" ht="18.75" customHeight="1">
      <c r="A75" s="77" t="s">
        <v>184</v>
      </c>
      <c r="B75" s="77"/>
      <c r="C75" s="78"/>
      <c r="D75" s="78"/>
      <c r="E75" s="77"/>
      <c r="F75" s="77"/>
      <c r="G75" s="78"/>
      <c r="H75" s="78"/>
    </row>
    <row r="76" spans="1:8" ht="18.75" customHeight="1">
      <c r="A76" s="77" t="s">
        <v>185</v>
      </c>
      <c r="B76" s="77"/>
      <c r="C76" s="78"/>
      <c r="D76" s="78"/>
      <c r="E76" s="77"/>
      <c r="F76" s="77"/>
      <c r="G76" s="78"/>
      <c r="H76" s="78"/>
    </row>
    <row r="77" spans="1:8" ht="18.75" customHeight="1">
      <c r="A77" s="77" t="s">
        <v>186</v>
      </c>
      <c r="B77" s="77"/>
      <c r="C77" s="78"/>
      <c r="D77" s="78"/>
      <c r="E77" s="77"/>
      <c r="F77" s="77"/>
      <c r="G77" s="78"/>
      <c r="H77" s="78"/>
    </row>
    <row r="78" spans="1:8" ht="18.75" customHeight="1">
      <c r="A78" s="77" t="s">
        <v>187</v>
      </c>
      <c r="B78" s="77"/>
      <c r="C78" s="78"/>
      <c r="D78" s="78"/>
      <c r="E78" s="77"/>
      <c r="F78" s="77"/>
      <c r="G78" s="78"/>
      <c r="H78" s="78"/>
    </row>
    <row r="79" spans="1:8" ht="18.75" customHeight="1">
      <c r="A79" s="77" t="s">
        <v>188</v>
      </c>
      <c r="B79" s="77"/>
      <c r="C79" s="78"/>
      <c r="D79" s="78"/>
      <c r="E79" s="77"/>
      <c r="F79" s="77"/>
      <c r="G79" s="78"/>
      <c r="H79" s="78"/>
    </row>
    <row r="80" spans="1:8" ht="18.75" customHeight="1">
      <c r="A80" s="77" t="s">
        <v>189</v>
      </c>
      <c r="B80" s="77"/>
      <c r="C80" s="78"/>
      <c r="D80" s="78"/>
      <c r="E80" s="77"/>
      <c r="F80" s="77"/>
      <c r="G80" s="78"/>
      <c r="H80" s="78"/>
    </row>
    <row r="81" spans="1:8" ht="18.75" customHeight="1">
      <c r="A81" s="77" t="s">
        <v>190</v>
      </c>
      <c r="B81" s="77"/>
      <c r="C81" s="78"/>
      <c r="D81" s="78"/>
      <c r="E81" s="77"/>
      <c r="F81" s="77"/>
      <c r="G81" s="78"/>
      <c r="H81" s="78"/>
    </row>
    <row r="82" spans="1:8" ht="18.75" customHeight="1">
      <c r="A82" s="77" t="s">
        <v>191</v>
      </c>
      <c r="B82" s="77"/>
      <c r="C82" s="78"/>
      <c r="D82" s="78"/>
      <c r="E82" s="77"/>
      <c r="F82" s="77"/>
      <c r="G82" s="78"/>
      <c r="H82" s="78"/>
    </row>
    <row r="83" spans="1:8" ht="18.75" customHeight="1">
      <c r="A83" s="77" t="s">
        <v>192</v>
      </c>
      <c r="B83" s="77"/>
      <c r="C83" s="78"/>
      <c r="D83" s="78"/>
      <c r="E83" s="77"/>
      <c r="F83" s="77"/>
      <c r="G83" s="78"/>
      <c r="H83" s="78"/>
    </row>
    <row r="84" spans="1:8" ht="18.75" customHeight="1">
      <c r="A84" s="77" t="s">
        <v>193</v>
      </c>
      <c r="B84" s="77"/>
      <c r="C84" s="78"/>
      <c r="D84" s="78"/>
      <c r="E84" s="77"/>
      <c r="F84" s="77"/>
      <c r="G84" s="78"/>
      <c r="H84" s="78"/>
    </row>
    <row r="85" spans="1:8" ht="18.75" customHeight="1">
      <c r="A85" s="77" t="s">
        <v>194</v>
      </c>
      <c r="B85" s="77"/>
      <c r="C85" s="78"/>
      <c r="D85" s="78"/>
      <c r="E85" s="77"/>
      <c r="F85" s="77"/>
      <c r="G85" s="78"/>
      <c r="H85" s="78"/>
    </row>
    <row r="86" spans="1:8" ht="18.75" customHeight="1">
      <c r="A86" s="77" t="s">
        <v>195</v>
      </c>
      <c r="B86" s="77"/>
      <c r="C86" s="78"/>
      <c r="D86" s="78"/>
      <c r="E86" s="77"/>
      <c r="F86" s="77"/>
      <c r="G86" s="78"/>
      <c r="H86" s="78"/>
    </row>
    <row r="87" spans="1:8" ht="18.75" customHeight="1">
      <c r="A87" s="77" t="s">
        <v>196</v>
      </c>
      <c r="B87" s="77"/>
      <c r="C87" s="78"/>
      <c r="D87" s="78"/>
      <c r="E87" s="77"/>
      <c r="F87" s="77"/>
      <c r="G87" s="78"/>
      <c r="H87" s="78"/>
    </row>
    <row r="88" spans="1:8" ht="18.75" customHeight="1">
      <c r="A88" s="77" t="s">
        <v>197</v>
      </c>
      <c r="B88" s="77"/>
      <c r="C88" s="78"/>
      <c r="D88" s="78"/>
      <c r="E88" s="77"/>
      <c r="F88" s="77"/>
      <c r="G88" s="78"/>
      <c r="H88" s="78"/>
    </row>
    <row r="89" spans="1:8" ht="18.75" customHeight="1">
      <c r="A89" s="77" t="s">
        <v>198</v>
      </c>
      <c r="B89" s="77"/>
      <c r="C89" s="78"/>
      <c r="D89" s="78"/>
      <c r="E89" s="77"/>
      <c r="F89" s="77"/>
      <c r="G89" s="78"/>
      <c r="H89" s="78"/>
    </row>
    <row r="90" spans="1:8" ht="18.75" customHeight="1">
      <c r="A90" s="77" t="s">
        <v>199</v>
      </c>
      <c r="B90" s="77"/>
      <c r="C90" s="78"/>
      <c r="D90" s="78"/>
      <c r="E90" s="77"/>
      <c r="F90" s="77"/>
      <c r="G90" s="78"/>
      <c r="H90" s="78"/>
    </row>
    <row r="91" spans="1:8">
      <c r="A91" s="77" t="s">
        <v>213</v>
      </c>
      <c r="B91" s="77"/>
      <c r="C91" s="78"/>
      <c r="D91" s="78"/>
      <c r="E91" s="77"/>
      <c r="F91" s="77"/>
      <c r="G91" s="78"/>
      <c r="H91" s="78"/>
    </row>
    <row r="92" spans="1:8">
      <c r="A92" s="77" t="s">
        <v>214</v>
      </c>
      <c r="B92" s="77"/>
      <c r="C92" s="78"/>
      <c r="D92" s="78"/>
      <c r="E92" s="77"/>
      <c r="F92" s="77"/>
      <c r="G92" s="78"/>
      <c r="H92" s="78"/>
    </row>
    <row r="93" spans="1:8">
      <c r="A93" s="77" t="s">
        <v>215</v>
      </c>
      <c r="B93" s="77"/>
      <c r="C93" s="78"/>
      <c r="D93" s="78"/>
      <c r="E93" s="77"/>
      <c r="F93" s="77"/>
      <c r="G93" s="78"/>
      <c r="H93" s="78"/>
    </row>
    <row r="94" spans="1:8">
      <c r="A94" s="77" t="s">
        <v>216</v>
      </c>
      <c r="B94" s="77"/>
      <c r="C94" s="78"/>
      <c r="D94" s="78"/>
      <c r="E94" s="77"/>
      <c r="F94" s="77"/>
      <c r="G94" s="78"/>
      <c r="H94" s="78"/>
    </row>
    <row r="95" spans="1:8">
      <c r="A95" s="77" t="s">
        <v>217</v>
      </c>
      <c r="B95" s="77"/>
      <c r="C95" s="78"/>
      <c r="D95" s="78"/>
      <c r="E95" s="77"/>
      <c r="F95" s="77"/>
      <c r="G95" s="78"/>
      <c r="H95" s="78"/>
    </row>
    <row r="96" spans="1:8">
      <c r="A96" s="77" t="s">
        <v>218</v>
      </c>
      <c r="B96" s="77"/>
      <c r="C96" s="78"/>
      <c r="D96" s="78"/>
      <c r="E96" s="77"/>
      <c r="F96" s="77"/>
      <c r="G96" s="78"/>
      <c r="H96" s="78"/>
    </row>
    <row r="97" spans="1:8">
      <c r="A97" s="77" t="s">
        <v>219</v>
      </c>
      <c r="B97" s="77"/>
      <c r="C97" s="78"/>
      <c r="D97" s="78"/>
      <c r="E97" s="77"/>
      <c r="F97" s="77"/>
      <c r="G97" s="78"/>
      <c r="H97" s="78"/>
    </row>
    <row r="98" spans="1:8">
      <c r="A98" s="77" t="s">
        <v>220</v>
      </c>
      <c r="B98" s="77"/>
      <c r="C98" s="78"/>
      <c r="D98" s="78"/>
      <c r="E98" s="77"/>
      <c r="F98" s="77"/>
      <c r="G98" s="78"/>
      <c r="H98" s="78"/>
    </row>
    <row r="99" spans="1:8">
      <c r="A99" s="77" t="s">
        <v>221</v>
      </c>
      <c r="B99" s="77"/>
      <c r="C99" s="78"/>
      <c r="D99" s="78"/>
      <c r="E99" s="77"/>
      <c r="F99" s="77"/>
      <c r="G99" s="78"/>
      <c r="H99" s="78"/>
    </row>
    <row r="100" spans="1:8">
      <c r="A100" s="77" t="s">
        <v>222</v>
      </c>
      <c r="B100" s="77"/>
      <c r="C100" s="78"/>
      <c r="D100" s="78"/>
      <c r="E100" s="77"/>
      <c r="F100" s="77"/>
      <c r="G100" s="78"/>
      <c r="H100" s="78"/>
    </row>
    <row r="101" spans="1:8">
      <c r="A101" s="77" t="s">
        <v>223</v>
      </c>
      <c r="B101" s="77"/>
      <c r="C101" s="78"/>
      <c r="D101" s="78"/>
      <c r="E101" s="77"/>
      <c r="F101" s="77"/>
      <c r="G101" s="78"/>
      <c r="H101" s="78"/>
    </row>
    <row r="102" spans="1:8">
      <c r="A102" s="77" t="s">
        <v>224</v>
      </c>
      <c r="B102" s="77"/>
      <c r="C102" s="78"/>
      <c r="D102" s="78"/>
      <c r="E102" s="77"/>
      <c r="F102" s="77"/>
      <c r="G102" s="78"/>
      <c r="H102" s="78"/>
    </row>
    <row r="103" spans="1:8">
      <c r="A103" s="77" t="s">
        <v>225</v>
      </c>
      <c r="B103" s="77"/>
      <c r="C103" s="78"/>
      <c r="D103" s="78"/>
      <c r="E103" s="77"/>
      <c r="F103" s="77"/>
      <c r="G103" s="78"/>
      <c r="H103" s="78"/>
    </row>
    <row r="104" spans="1:8">
      <c r="A104" s="77" t="s">
        <v>226</v>
      </c>
      <c r="B104" s="77"/>
      <c r="C104" s="78"/>
      <c r="D104" s="78"/>
      <c r="E104" s="77"/>
      <c r="F104" s="77"/>
      <c r="G104" s="78"/>
      <c r="H104" s="78"/>
    </row>
    <row r="105" spans="1:8">
      <c r="A105" s="77" t="s">
        <v>227</v>
      </c>
      <c r="B105" s="77"/>
      <c r="C105" s="78"/>
      <c r="D105" s="78"/>
      <c r="E105" s="77"/>
      <c r="F105" s="77"/>
      <c r="G105" s="78"/>
      <c r="H105" s="78"/>
    </row>
    <row r="106" spans="1:8">
      <c r="A106" s="77" t="s">
        <v>228</v>
      </c>
      <c r="B106" s="77"/>
      <c r="C106" s="78"/>
      <c r="D106" s="78"/>
      <c r="E106" s="77"/>
      <c r="F106" s="77"/>
      <c r="G106" s="78"/>
      <c r="H106" s="78"/>
    </row>
    <row r="107" spans="1:8">
      <c r="A107" s="77" t="s">
        <v>229</v>
      </c>
      <c r="B107" s="77"/>
      <c r="C107" s="78"/>
      <c r="D107" s="78"/>
      <c r="E107" s="77"/>
      <c r="F107" s="77"/>
      <c r="G107" s="78"/>
      <c r="H107" s="78"/>
    </row>
    <row r="108" spans="1:8">
      <c r="A108" s="77" t="s">
        <v>230</v>
      </c>
      <c r="B108" s="77"/>
      <c r="C108" s="78"/>
      <c r="D108" s="78"/>
      <c r="E108" s="77"/>
      <c r="F108" s="77"/>
      <c r="G108" s="78"/>
      <c r="H108" s="78"/>
    </row>
    <row r="109" spans="1:8">
      <c r="A109" s="77" t="s">
        <v>231</v>
      </c>
      <c r="B109" s="77"/>
      <c r="C109" s="78"/>
      <c r="D109" s="78"/>
      <c r="E109" s="77"/>
      <c r="F109" s="77"/>
      <c r="G109" s="78"/>
      <c r="H109" s="78"/>
    </row>
    <row r="110" spans="1:8">
      <c r="A110" s="77" t="s">
        <v>232</v>
      </c>
      <c r="B110" s="77"/>
      <c r="C110" s="78"/>
      <c r="D110" s="78"/>
      <c r="E110" s="77"/>
      <c r="F110" s="77"/>
      <c r="G110" s="78"/>
      <c r="H110" s="78"/>
    </row>
    <row r="111" spans="1:8">
      <c r="A111" s="77" t="s">
        <v>233</v>
      </c>
      <c r="B111" s="77"/>
      <c r="C111" s="78"/>
      <c r="D111" s="78"/>
      <c r="E111" s="77"/>
      <c r="F111" s="77"/>
      <c r="G111" s="78"/>
      <c r="H111" s="78"/>
    </row>
    <row r="112" spans="1:8">
      <c r="A112" s="77" t="s">
        <v>234</v>
      </c>
      <c r="B112" s="77"/>
      <c r="C112" s="78"/>
      <c r="D112" s="78"/>
      <c r="E112" s="77"/>
      <c r="F112" s="77"/>
      <c r="G112" s="78"/>
      <c r="H112" s="78"/>
    </row>
    <row r="113" spans="1:8">
      <c r="A113" s="77" t="s">
        <v>235</v>
      </c>
      <c r="B113" s="77"/>
      <c r="C113" s="78"/>
      <c r="D113" s="78"/>
      <c r="E113" s="77"/>
      <c r="F113" s="77"/>
      <c r="G113" s="78"/>
      <c r="H113" s="78"/>
    </row>
    <row r="114" spans="1:8">
      <c r="A114" s="77" t="s">
        <v>236</v>
      </c>
      <c r="B114" s="77"/>
      <c r="C114" s="78"/>
      <c r="D114" s="78"/>
      <c r="E114" s="77"/>
      <c r="F114" s="77"/>
      <c r="G114" s="78"/>
      <c r="H114" s="78"/>
    </row>
    <row r="115" spans="1:8">
      <c r="A115" s="77" t="s">
        <v>237</v>
      </c>
      <c r="B115" s="77"/>
      <c r="C115" s="78"/>
      <c r="D115" s="78"/>
      <c r="E115" s="77"/>
      <c r="F115" s="77"/>
      <c r="G115" s="78"/>
      <c r="H115" s="78"/>
    </row>
    <row r="116" spans="1:8">
      <c r="A116" s="77" t="s">
        <v>238</v>
      </c>
      <c r="B116" s="77"/>
      <c r="C116" s="78"/>
      <c r="D116" s="78"/>
      <c r="E116" s="77"/>
      <c r="F116" s="77"/>
      <c r="G116" s="78"/>
      <c r="H116" s="78"/>
    </row>
    <row r="117" spans="1:8">
      <c r="A117" s="77" t="s">
        <v>239</v>
      </c>
      <c r="B117" s="77"/>
      <c r="C117" s="78"/>
      <c r="D117" s="78"/>
      <c r="E117" s="77"/>
      <c r="F117" s="77"/>
      <c r="G117" s="78"/>
      <c r="H117" s="78"/>
    </row>
    <row r="118" spans="1:8">
      <c r="A118" s="77" t="s">
        <v>240</v>
      </c>
      <c r="B118" s="77"/>
      <c r="C118" s="78"/>
      <c r="D118" s="78"/>
      <c r="E118" s="77"/>
      <c r="F118" s="77"/>
      <c r="G118" s="78"/>
      <c r="H118" s="78"/>
    </row>
    <row r="119" spans="1:8">
      <c r="A119" s="77" t="s">
        <v>241</v>
      </c>
      <c r="B119" s="77"/>
      <c r="C119" s="78"/>
      <c r="D119" s="78"/>
      <c r="E119" s="77"/>
      <c r="F119" s="77"/>
      <c r="G119" s="78"/>
      <c r="H119" s="78"/>
    </row>
    <row r="120" spans="1:8">
      <c r="A120" s="77" t="s">
        <v>242</v>
      </c>
      <c r="B120" s="77"/>
      <c r="C120" s="78"/>
      <c r="D120" s="78"/>
      <c r="E120" s="77"/>
      <c r="F120" s="77"/>
      <c r="G120" s="78"/>
      <c r="H120" s="78"/>
    </row>
    <row r="121" spans="1:8">
      <c r="A121" s="77" t="s">
        <v>243</v>
      </c>
      <c r="B121" s="77"/>
      <c r="C121" s="78"/>
      <c r="D121" s="78"/>
      <c r="E121" s="77"/>
      <c r="F121" s="77"/>
      <c r="G121" s="78"/>
      <c r="H121" s="78"/>
    </row>
    <row r="122" spans="1:8">
      <c r="A122" s="77" t="s">
        <v>244</v>
      </c>
      <c r="B122" s="77"/>
      <c r="C122" s="78"/>
      <c r="D122" s="78"/>
      <c r="E122" s="77"/>
      <c r="F122" s="77"/>
      <c r="G122" s="78"/>
      <c r="H122" s="78"/>
    </row>
    <row r="123" spans="1:8">
      <c r="A123" s="77" t="s">
        <v>245</v>
      </c>
      <c r="B123" s="77"/>
      <c r="C123" s="78"/>
      <c r="D123" s="78"/>
      <c r="E123" s="77"/>
      <c r="F123" s="77"/>
      <c r="G123" s="78"/>
      <c r="H123" s="78"/>
    </row>
    <row r="124" spans="1:8">
      <c r="A124" s="77" t="s">
        <v>246</v>
      </c>
      <c r="B124" s="77"/>
      <c r="C124" s="78"/>
      <c r="D124" s="78"/>
      <c r="E124" s="77"/>
      <c r="F124" s="77"/>
      <c r="G124" s="78"/>
      <c r="H124" s="78"/>
    </row>
    <row r="125" spans="1:8">
      <c r="A125" s="77" t="s">
        <v>247</v>
      </c>
      <c r="B125" s="77"/>
      <c r="C125" s="78"/>
      <c r="D125" s="78"/>
      <c r="E125" s="77"/>
      <c r="F125" s="77"/>
      <c r="G125" s="78"/>
      <c r="H125" s="78"/>
    </row>
    <row r="126" spans="1:8">
      <c r="A126" s="77" t="s">
        <v>248</v>
      </c>
      <c r="B126" s="77"/>
      <c r="C126" s="78"/>
      <c r="D126" s="78"/>
      <c r="E126" s="77"/>
      <c r="F126" s="77"/>
      <c r="G126" s="78"/>
      <c r="H126" s="78"/>
    </row>
    <row r="127" spans="1:8">
      <c r="A127" s="77" t="s">
        <v>249</v>
      </c>
      <c r="B127" s="77"/>
      <c r="C127" s="78"/>
      <c r="D127" s="78"/>
      <c r="E127" s="77"/>
      <c r="F127" s="77"/>
      <c r="G127" s="78"/>
      <c r="H127" s="78"/>
    </row>
    <row r="128" spans="1:8">
      <c r="A128" s="77" t="s">
        <v>250</v>
      </c>
      <c r="B128" s="77"/>
      <c r="C128" s="78"/>
      <c r="D128" s="78"/>
      <c r="E128" s="77"/>
      <c r="F128" s="77"/>
      <c r="G128" s="78"/>
      <c r="H128" s="78"/>
    </row>
    <row r="129" spans="1:8">
      <c r="A129" s="77" t="s">
        <v>251</v>
      </c>
      <c r="B129" s="77"/>
      <c r="C129" s="78"/>
      <c r="D129" s="78"/>
      <c r="E129" s="77"/>
      <c r="F129" s="77"/>
      <c r="G129" s="78"/>
      <c r="H129" s="78"/>
    </row>
    <row r="130" spans="1:8">
      <c r="A130" s="77" t="s">
        <v>252</v>
      </c>
      <c r="B130" s="77"/>
      <c r="C130" s="78"/>
      <c r="D130" s="78"/>
      <c r="E130" s="77"/>
      <c r="F130" s="77"/>
      <c r="G130" s="78"/>
      <c r="H130" s="78"/>
    </row>
    <row r="131" spans="1:8">
      <c r="A131" s="77" t="s">
        <v>253</v>
      </c>
      <c r="B131" s="77"/>
      <c r="C131" s="78"/>
      <c r="D131" s="78"/>
      <c r="E131" s="77"/>
      <c r="F131" s="77"/>
      <c r="G131" s="78"/>
      <c r="H131" s="78"/>
    </row>
    <row r="132" spans="1:8">
      <c r="A132" s="77" t="s">
        <v>254</v>
      </c>
      <c r="B132" s="77"/>
      <c r="C132" s="78"/>
      <c r="D132" s="78"/>
      <c r="E132" s="77"/>
      <c r="F132" s="77"/>
      <c r="G132" s="78"/>
      <c r="H132" s="78"/>
    </row>
    <row r="133" spans="1:8">
      <c r="A133" s="77" t="s">
        <v>255</v>
      </c>
      <c r="B133" s="77"/>
      <c r="C133" s="78"/>
      <c r="D133" s="78"/>
      <c r="E133" s="77"/>
      <c r="F133" s="77"/>
      <c r="G133" s="78"/>
      <c r="H133" s="78"/>
    </row>
    <row r="134" spans="1:8">
      <c r="A134" s="77" t="s">
        <v>256</v>
      </c>
      <c r="B134" s="77"/>
      <c r="C134" s="78"/>
      <c r="D134" s="78"/>
      <c r="E134" s="77"/>
      <c r="F134" s="77"/>
      <c r="G134" s="78"/>
      <c r="H134" s="78"/>
    </row>
    <row r="135" spans="1:8">
      <c r="A135" s="40"/>
      <c r="B135" s="40"/>
      <c r="C135" s="45"/>
      <c r="D135" s="45"/>
      <c r="E135" s="40"/>
      <c r="F135" s="40"/>
      <c r="G135" s="45"/>
      <c r="H135" s="45"/>
    </row>
    <row r="136" spans="1:8">
      <c r="A136" s="40"/>
      <c r="B136" s="40"/>
      <c r="C136" s="45"/>
      <c r="D136" s="45"/>
      <c r="E136" s="40"/>
      <c r="F136" s="40"/>
      <c r="G136" s="45"/>
      <c r="H136" s="45"/>
    </row>
    <row r="137" spans="1:8">
      <c r="A137" s="40"/>
      <c r="B137" s="40"/>
      <c r="C137" s="45"/>
      <c r="D137" s="45"/>
      <c r="E137" s="40"/>
      <c r="F137" s="40"/>
      <c r="G137" s="45"/>
      <c r="H137" s="45"/>
    </row>
    <row r="138" spans="1:8">
      <c r="A138" s="40"/>
      <c r="B138" s="40"/>
      <c r="C138" s="45"/>
      <c r="D138" s="45"/>
      <c r="E138" s="40"/>
      <c r="F138" s="40"/>
      <c r="G138" s="45"/>
      <c r="H138" s="45"/>
    </row>
    <row r="139" spans="1:8">
      <c r="A139" s="40"/>
      <c r="B139" s="40"/>
      <c r="C139" s="45"/>
      <c r="D139" s="45"/>
      <c r="E139" s="40"/>
      <c r="F139" s="40"/>
      <c r="G139" s="45"/>
      <c r="H139" s="45"/>
    </row>
  </sheetData>
  <mergeCells count="24">
    <mergeCell ref="A33:A34"/>
    <mergeCell ref="E33:E34"/>
    <mergeCell ref="A22:V22"/>
    <mergeCell ref="C33:C34"/>
    <mergeCell ref="B33:B34"/>
    <mergeCell ref="D33:D34"/>
    <mergeCell ref="F33:H33"/>
    <mergeCell ref="G15:H15"/>
    <mergeCell ref="C6:E6"/>
    <mergeCell ref="C7:E7"/>
    <mergeCell ref="G20:H20"/>
    <mergeCell ref="A1:H1"/>
    <mergeCell ref="G10:H10"/>
    <mergeCell ref="G16:H16"/>
    <mergeCell ref="G17:H17"/>
    <mergeCell ref="G18:H18"/>
    <mergeCell ref="G19:H19"/>
    <mergeCell ref="G11:H11"/>
    <mergeCell ref="G12:H12"/>
    <mergeCell ref="C3:E3"/>
    <mergeCell ref="C4:E4"/>
    <mergeCell ref="C5:E5"/>
    <mergeCell ref="G13:H13"/>
    <mergeCell ref="G14:H14"/>
  </mergeCells>
  <dataValidations count="1">
    <dataValidation type="list" allowBlank="1" showInputMessage="1" showErrorMessage="1" sqref="G11:G20">
      <formula1>Kennzeichen</formula1>
    </dataValidation>
  </dataValidations>
  <pageMargins left="0.7" right="0.57291666666666663" top="0.78740157499999996" bottom="0.78740157499999996" header="0.3" footer="0.3"/>
  <pageSetup paperSize="9" orientation="landscape" r:id="rId1"/>
  <headerFooter>
    <oddHeader>&amp;LTeilnehmendenliste&amp;CJBM&amp;RDPSG Bayern</oddHeader>
    <oddFooter>&amp;R 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theme="4" tint="-0.249977111117893"/>
  </sheetPr>
  <dimension ref="A1:AN72"/>
  <sheetViews>
    <sheetView showWhiteSpace="0" view="pageLayout" topLeftCell="A31" zoomScale="115" zoomScaleNormal="100" zoomScalePageLayoutView="115" workbookViewId="0">
      <selection activeCell="I8" sqref="I8:AA8"/>
    </sheetView>
  </sheetViews>
  <sheetFormatPr baseColWidth="10" defaultRowHeight="15"/>
  <cols>
    <col min="1" max="1" width="2.7109375" style="39" customWidth="1"/>
    <col min="2" max="13" width="3.140625" style="11" customWidth="1"/>
    <col min="14" max="30" width="3.28515625" style="11" customWidth="1"/>
    <col min="31" max="31" width="11.42578125" style="11"/>
    <col min="32" max="32" width="4.85546875" style="11" customWidth="1"/>
    <col min="33" max="33" width="12" style="11" customWidth="1"/>
    <col min="34" max="36" width="4.85546875" style="11" customWidth="1"/>
    <col min="37" max="16384" width="11.42578125" style="11"/>
  </cols>
  <sheetData>
    <row r="1" spans="1:30" ht="36.75" customHeight="1">
      <c r="A1" s="124" t="s">
        <v>301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</row>
    <row r="2" spans="1:30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</row>
    <row r="3" spans="1:30" ht="4.5" customHeight="1"/>
    <row r="4" spans="1:30">
      <c r="A4" s="39" t="s">
        <v>45</v>
      </c>
      <c r="B4" s="11" t="s">
        <v>259</v>
      </c>
      <c r="H4" s="134">
        <f>'TN-Liste_JBM'!C3</f>
        <v>0</v>
      </c>
      <c r="I4" s="134"/>
      <c r="J4" s="134"/>
      <c r="K4" s="134"/>
      <c r="L4" s="134"/>
      <c r="M4" s="134"/>
      <c r="N4" s="134"/>
      <c r="O4" s="134"/>
      <c r="P4" s="134"/>
      <c r="Q4" s="134"/>
      <c r="S4" s="39" t="s">
        <v>46</v>
      </c>
      <c r="T4" s="11" t="s">
        <v>268</v>
      </c>
      <c r="U4" s="40"/>
      <c r="V4" s="40"/>
      <c r="W4" s="40"/>
      <c r="X4" s="40"/>
      <c r="Z4" s="40"/>
      <c r="AA4" s="128"/>
      <c r="AB4" s="128"/>
      <c r="AC4" s="128"/>
    </row>
    <row r="5" spans="1:30">
      <c r="A5" s="39" t="s">
        <v>47</v>
      </c>
      <c r="B5" s="11" t="s">
        <v>61</v>
      </c>
      <c r="J5" s="127">
        <f>'TN-Liste_JBM'!C4</f>
        <v>0</v>
      </c>
      <c r="K5" s="127"/>
      <c r="L5" s="127"/>
      <c r="M5" s="127"/>
      <c r="N5" s="127"/>
      <c r="O5" s="127"/>
      <c r="P5" s="127"/>
      <c r="Q5" s="127"/>
      <c r="S5" s="39" t="s">
        <v>48</v>
      </c>
      <c r="T5" s="11" t="s">
        <v>57</v>
      </c>
      <c r="U5" s="40"/>
      <c r="V5" s="40"/>
      <c r="W5" s="40"/>
      <c r="X5" s="40"/>
      <c r="Z5" s="40"/>
      <c r="AA5" s="127">
        <f>'TN-Liste_JBM'!C5</f>
        <v>0</v>
      </c>
      <c r="AB5" s="127"/>
      <c r="AC5" s="127"/>
    </row>
    <row r="6" spans="1:30" ht="4.5" customHeight="1"/>
    <row r="7" spans="1:30">
      <c r="A7" s="39" t="s">
        <v>50</v>
      </c>
      <c r="B7" s="11" t="s">
        <v>49</v>
      </c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26" t="s">
        <v>97</v>
      </c>
      <c r="AC7" s="92" t="str">
        <f>IF(I7=0,"",VLOOKUP(I7,Themenschlüssel!$A$6:$C$23,3,FALSE))</f>
        <v/>
      </c>
    </row>
    <row r="8" spans="1:30">
      <c r="B8" s="11" t="s">
        <v>51</v>
      </c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26"/>
      <c r="AC8" s="93" t="str">
        <f>IF(I8=0,"",VLOOKUP(I8,Themenschlüssel!$A$6:$C$23,3,FALSE))</f>
        <v/>
      </c>
    </row>
    <row r="9" spans="1:30"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26"/>
      <c r="AC9" s="92" t="str">
        <f>IF(I9=0,"",VLOOKUP(I9,Themenschlüssel!$A$6:$C$23,3,FALSE))</f>
        <v/>
      </c>
    </row>
    <row r="10" spans="1:30" ht="4.5" customHeight="1"/>
    <row r="11" spans="1:30">
      <c r="A11" s="39" t="s">
        <v>109</v>
      </c>
      <c r="B11" s="40" t="s">
        <v>119</v>
      </c>
      <c r="C11" s="40"/>
      <c r="D11" s="40"/>
      <c r="E11" s="40"/>
      <c r="F11" s="40"/>
      <c r="G11" s="40"/>
      <c r="H11" s="40"/>
      <c r="I11" s="130">
        <f>'TN-Liste_JBM'!C6</f>
        <v>0</v>
      </c>
      <c r="J11" s="130"/>
      <c r="K11" s="130"/>
      <c r="L11" s="130"/>
      <c r="M11" s="41"/>
      <c r="N11" s="42" t="s">
        <v>202</v>
      </c>
      <c r="O11" s="42"/>
      <c r="P11" s="42"/>
      <c r="Q11" s="42"/>
      <c r="R11" s="42"/>
      <c r="S11" s="42"/>
      <c r="T11" s="132">
        <f>IF(I12=I11,1,I12-I11)</f>
        <v>1</v>
      </c>
      <c r="U11" s="132"/>
      <c r="V11" s="97" t="s">
        <v>52</v>
      </c>
      <c r="W11" s="98"/>
      <c r="X11" s="98"/>
      <c r="Y11" s="98"/>
      <c r="Z11" s="98"/>
      <c r="AA11" s="99"/>
      <c r="AB11" s="99" t="b">
        <v>0</v>
      </c>
      <c r="AC11" s="99"/>
    </row>
    <row r="12" spans="1:30">
      <c r="B12" s="40" t="s">
        <v>120</v>
      </c>
      <c r="C12" s="40"/>
      <c r="D12" s="40"/>
      <c r="E12" s="40"/>
      <c r="F12" s="40"/>
      <c r="G12" s="40"/>
      <c r="H12" s="40"/>
      <c r="I12" s="131">
        <f>'TN-Liste_JBM'!C7</f>
        <v>0</v>
      </c>
      <c r="J12" s="131"/>
      <c r="K12" s="131"/>
      <c r="L12" s="131"/>
      <c r="M12" s="41"/>
      <c r="N12" s="42" t="s">
        <v>203</v>
      </c>
      <c r="O12" s="42"/>
      <c r="P12" s="42"/>
      <c r="Q12" s="42"/>
      <c r="R12" s="42"/>
      <c r="S12" s="42"/>
      <c r="T12" s="133">
        <f>6*T11</f>
        <v>6</v>
      </c>
      <c r="U12" s="133"/>
      <c r="V12" s="98" t="s">
        <v>53</v>
      </c>
      <c r="W12" s="98"/>
      <c r="X12" s="98"/>
      <c r="Y12" s="98"/>
      <c r="Z12" s="98"/>
      <c r="AA12" s="99"/>
      <c r="AB12" s="99" t="b">
        <v>0</v>
      </c>
      <c r="AC12" s="99"/>
    </row>
    <row r="13" spans="1:30" ht="4.5" customHeight="1"/>
    <row r="14" spans="1:30">
      <c r="A14" s="12" t="s">
        <v>110</v>
      </c>
      <c r="B14" s="138" t="s">
        <v>34</v>
      </c>
      <c r="C14" s="138"/>
      <c r="D14" s="138"/>
      <c r="E14" s="138"/>
      <c r="F14" s="138"/>
      <c r="G14" s="138"/>
      <c r="H14" s="138"/>
      <c r="I14" s="138"/>
      <c r="J14" s="138"/>
      <c r="K14" s="139" t="s">
        <v>91</v>
      </c>
      <c r="L14" s="139"/>
      <c r="M14" s="139" t="s">
        <v>92</v>
      </c>
      <c r="N14" s="139"/>
      <c r="P14" s="140" t="s">
        <v>261</v>
      </c>
      <c r="Q14" s="140"/>
      <c r="R14" s="140"/>
      <c r="S14" s="140"/>
      <c r="T14" s="140"/>
      <c r="U14" s="140"/>
      <c r="V14" s="140"/>
      <c r="W14" s="140"/>
      <c r="X14" s="140"/>
      <c r="Y14" s="140"/>
      <c r="Z14" s="139" t="s">
        <v>91</v>
      </c>
      <c r="AA14" s="139"/>
      <c r="AB14" s="139" t="s">
        <v>92</v>
      </c>
      <c r="AC14" s="139"/>
    </row>
    <row r="15" spans="1:30">
      <c r="A15" s="12"/>
      <c r="B15" s="137" t="s">
        <v>298</v>
      </c>
      <c r="C15" s="137"/>
      <c r="D15" s="137"/>
      <c r="E15" s="137"/>
      <c r="F15" s="137"/>
      <c r="G15" s="137"/>
      <c r="H15" s="137"/>
      <c r="I15" s="137"/>
      <c r="J15" s="137"/>
      <c r="K15" s="129">
        <f>COUNTIFS('TN-Liste_JBM'!$F$35:$F$139,"x",'TN-Liste_JBM'!$D$35:$D$139,"x")</f>
        <v>0</v>
      </c>
      <c r="L15" s="129"/>
      <c r="M15" s="129">
        <f>COUNTIFS('TN-Liste_JBM'!$F$35:$F$139,"x",'TN-Liste_JBM'!$C$35:$C$139,"x")</f>
        <v>0</v>
      </c>
      <c r="N15" s="129"/>
      <c r="P15" s="137" t="s">
        <v>31</v>
      </c>
      <c r="Q15" s="137"/>
      <c r="R15" s="137"/>
      <c r="S15" s="137"/>
      <c r="T15" s="137"/>
      <c r="U15" s="137"/>
      <c r="V15" s="137"/>
      <c r="W15" s="137"/>
      <c r="X15" s="137"/>
      <c r="Y15" s="137"/>
      <c r="Z15" s="129">
        <f>COUNTIFS('TN-Liste_JBM'!$F$11:$F$20,"&lt;16",'TN-Liste_JBM'!$G$11:$G$20,"=EA",'TN-Liste_JBM'!$D$11:$D$20,"x")</f>
        <v>0</v>
      </c>
      <c r="AA15" s="129"/>
      <c r="AB15" s="129">
        <f>COUNTIFS('TN-Liste_JBM'!$F$11:$F$20,"&lt;16",'TN-Liste_JBM'!$G$11:$G$20,"=EA",'TN-Liste_JBM'!$C$11:$C$20,"x")</f>
        <v>0</v>
      </c>
      <c r="AC15" s="129"/>
    </row>
    <row r="16" spans="1:30">
      <c r="A16" s="12"/>
      <c r="B16" s="137" t="s">
        <v>299</v>
      </c>
      <c r="C16" s="137"/>
      <c r="D16" s="137"/>
      <c r="E16" s="137"/>
      <c r="F16" s="137"/>
      <c r="G16" s="137"/>
      <c r="H16" s="137"/>
      <c r="I16" s="137"/>
      <c r="J16" s="137"/>
      <c r="K16" s="129">
        <f>COUNTIFS('TN-Liste_JBM'!$G$35:$G$139,"x",'TN-Liste_JBM'!$D$35:$D$139,"x")</f>
        <v>0</v>
      </c>
      <c r="L16" s="129"/>
      <c r="M16" s="129">
        <f>COUNTIFS('TN-Liste_JBM'!$G$35:$G$139,"x",'TN-Liste_JBM'!$C$35:$C$139,"x")</f>
        <v>0</v>
      </c>
      <c r="N16" s="129"/>
      <c r="P16" s="137" t="s">
        <v>54</v>
      </c>
      <c r="Q16" s="137"/>
      <c r="R16" s="137"/>
      <c r="S16" s="137"/>
      <c r="T16" s="137"/>
      <c r="U16" s="137"/>
      <c r="V16" s="137"/>
      <c r="W16" s="137"/>
      <c r="X16" s="137"/>
      <c r="Y16" s="137"/>
      <c r="Z16" s="129">
        <f>COUNTIFS('TN-Liste_JBM'!$F$11:$F$20,"&lt;18",'TN-Liste_JBM'!$G$11:$G$20,"=EA",'TN-Liste_JBM'!$D$11:$D$20,"x")-Z15</f>
        <v>0</v>
      </c>
      <c r="AA16" s="129"/>
      <c r="AB16" s="129">
        <f>COUNTIFS('TN-Liste_JBM'!$F$11:$F$20,"&lt;18",'TN-Liste_JBM'!$G$11:$G$20,"=EA",'TN-Liste_JBM'!$C$11:$C$20,"x")-AB15</f>
        <v>0</v>
      </c>
      <c r="AC16" s="129"/>
      <c r="AD16" s="9"/>
    </row>
    <row r="17" spans="1:34">
      <c r="A17" s="12"/>
      <c r="B17" s="137" t="s">
        <v>300</v>
      </c>
      <c r="C17" s="137"/>
      <c r="D17" s="137"/>
      <c r="E17" s="137"/>
      <c r="F17" s="137"/>
      <c r="G17" s="137"/>
      <c r="H17" s="137"/>
      <c r="I17" s="137"/>
      <c r="J17" s="137"/>
      <c r="K17" s="129">
        <f>COUNTIFS('TN-Liste_JBM'!$H$35:$H$139,"x",'TN-Liste_JBM'!$D$35:$D$139,"x")</f>
        <v>0</v>
      </c>
      <c r="L17" s="129"/>
      <c r="M17" s="129">
        <f>COUNTIFS('TN-Liste_JBM'!$H$35:$H$139,"x",'TN-Liste_JBM'!$C$35:$C$139,"x")</f>
        <v>0</v>
      </c>
      <c r="N17" s="129"/>
      <c r="P17" s="137" t="s">
        <v>3</v>
      </c>
      <c r="Q17" s="137"/>
      <c r="R17" s="137"/>
      <c r="S17" s="137"/>
      <c r="T17" s="137"/>
      <c r="U17" s="137"/>
      <c r="V17" s="137"/>
      <c r="W17" s="137"/>
      <c r="X17" s="137"/>
      <c r="Y17" s="137"/>
      <c r="Z17" s="129">
        <f>COUNTIFS('TN-Liste_JBM'!$F$11:$F$20,"&lt;27",'TN-Liste_JBM'!$G$11:$G$20,"=EA",'TN-Liste_JBM'!$D$11:$D$20,"x")-Z16-Z15</f>
        <v>0</v>
      </c>
      <c r="AA17" s="129"/>
      <c r="AB17" s="129">
        <f>COUNTIFS('TN-Liste_JBM'!$F$11:$F$20,"&lt;27",'TN-Liste_JBM'!$G$11:$G$20,"=EA",'TN-Liste_JBM'!$C$11:$C$20,"x")-AB16-AB15</f>
        <v>0</v>
      </c>
      <c r="AC17" s="129"/>
      <c r="AD17" s="9"/>
    </row>
    <row r="18" spans="1:34">
      <c r="A18" s="12"/>
      <c r="B18" s="137"/>
      <c r="C18" s="137"/>
      <c r="D18" s="137"/>
      <c r="E18" s="137"/>
      <c r="F18" s="137"/>
      <c r="G18" s="137"/>
      <c r="H18" s="137"/>
      <c r="I18" s="137"/>
      <c r="J18" s="137"/>
      <c r="K18" s="140">
        <f>SUM(K15:L17)</f>
        <v>0</v>
      </c>
      <c r="L18" s="140"/>
      <c r="M18" s="140">
        <f>SUM(M15:N17)</f>
        <v>0</v>
      </c>
      <c r="N18" s="140"/>
      <c r="P18" s="137" t="s">
        <v>30</v>
      </c>
      <c r="Q18" s="137"/>
      <c r="R18" s="137"/>
      <c r="S18" s="137"/>
      <c r="T18" s="137"/>
      <c r="U18" s="137"/>
      <c r="V18" s="137"/>
      <c r="W18" s="137"/>
      <c r="X18" s="137"/>
      <c r="Y18" s="137"/>
      <c r="Z18" s="129">
        <f>COUNTIFS('TN-Liste_JBM'!$F$11:$F$20,"&lt;45",'TN-Liste_JBM'!$G$11:$G$20,"=EA",'TN-Liste_JBM'!$D$11:$D$20,"x")-Z17-Z16-Z15</f>
        <v>0</v>
      </c>
      <c r="AA18" s="129"/>
      <c r="AB18" s="129">
        <f>COUNTIFS('TN-Liste_JBM'!$F$11:$F$20,"&lt;45",'TN-Liste_JBM'!$G$11:$G$20,"=EA",'TN-Liste_JBM'!$C$11:$C$20,"x")-AB17-AB16-AB15</f>
        <v>0</v>
      </c>
      <c r="AC18" s="129"/>
      <c r="AD18" s="9"/>
    </row>
    <row r="19" spans="1:34">
      <c r="A19" s="12"/>
      <c r="B19" s="141" t="s">
        <v>270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0">
        <f>SUM(K18:N18)</f>
        <v>0</v>
      </c>
      <c r="N19" s="140"/>
      <c r="P19" s="143" t="s">
        <v>29</v>
      </c>
      <c r="Q19" s="143"/>
      <c r="R19" s="143"/>
      <c r="S19" s="143"/>
      <c r="T19" s="143"/>
      <c r="U19" s="143"/>
      <c r="V19" s="143"/>
      <c r="W19" s="143"/>
      <c r="X19" s="143"/>
      <c r="Y19" s="143"/>
      <c r="Z19" s="129">
        <f>COUNTIFS('TN-Liste_JBM'!$F$11:$F$20,"&lt;99",'TN-Liste_JBM'!$G$11:$G$20,"=EA",'TN-Liste_JBM'!$D$11:$D$20,"x")-Z18-Z17-Z16-Z15</f>
        <v>0</v>
      </c>
      <c r="AA19" s="129"/>
      <c r="AB19" s="129">
        <f>COUNTIFS('TN-Liste_JBM'!$F$11:$F$20,"&lt;99",'TN-Liste_JBM'!$G$11:$G$20,"=EA",'TN-Liste_JBM'!$C$11:$C$20,"x")-AB18-AB17-AB16-AB15</f>
        <v>0</v>
      </c>
      <c r="AC19" s="129"/>
      <c r="AD19" s="9"/>
    </row>
    <row r="20" spans="1:34">
      <c r="A20" s="12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4"/>
      <c r="N20" s="34"/>
      <c r="P20" s="94"/>
      <c r="Q20" s="95"/>
      <c r="R20" s="95"/>
      <c r="S20" s="95"/>
      <c r="T20" s="95"/>
      <c r="U20" s="95"/>
      <c r="V20" s="95"/>
      <c r="W20" s="95"/>
      <c r="X20" s="95"/>
      <c r="Y20" s="96"/>
      <c r="Z20" s="144">
        <f>SUM(Z15:AA19)</f>
        <v>0</v>
      </c>
      <c r="AA20" s="140"/>
      <c r="AB20" s="140">
        <f>SUM(AB15:AC19)</f>
        <v>0</v>
      </c>
      <c r="AC20" s="140"/>
      <c r="AD20" s="9"/>
    </row>
    <row r="21" spans="1:34" ht="4.5" customHeight="1">
      <c r="A21" s="12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31"/>
      <c r="AA21" s="31"/>
      <c r="AB21" s="31"/>
      <c r="AC21" s="31"/>
      <c r="AD21" s="9"/>
    </row>
    <row r="22" spans="1:34">
      <c r="A22" s="12"/>
      <c r="B22" s="147" t="s">
        <v>260</v>
      </c>
      <c r="C22" s="147"/>
      <c r="D22" s="147"/>
      <c r="E22" s="147"/>
      <c r="F22" s="147"/>
      <c r="G22" s="147"/>
      <c r="H22" s="147"/>
      <c r="I22" s="147"/>
      <c r="J22" s="147"/>
      <c r="K22" s="139" t="s">
        <v>91</v>
      </c>
      <c r="L22" s="139"/>
      <c r="M22" s="139" t="s">
        <v>92</v>
      </c>
      <c r="N22" s="139"/>
      <c r="P22" s="140" t="s">
        <v>262</v>
      </c>
      <c r="Q22" s="140"/>
      <c r="R22" s="140"/>
      <c r="S22" s="140"/>
      <c r="T22" s="140"/>
      <c r="U22" s="140"/>
      <c r="V22" s="140"/>
      <c r="W22" s="140"/>
      <c r="X22" s="140"/>
      <c r="Y22" s="140"/>
      <c r="Z22" s="139" t="s">
        <v>91</v>
      </c>
      <c r="AA22" s="139"/>
      <c r="AB22" s="139" t="s">
        <v>92</v>
      </c>
      <c r="AC22" s="139"/>
      <c r="AD22" s="9"/>
    </row>
    <row r="23" spans="1:34">
      <c r="A23" s="12"/>
      <c r="B23" s="147"/>
      <c r="C23" s="147"/>
      <c r="D23" s="147"/>
      <c r="E23" s="147"/>
      <c r="F23" s="147"/>
      <c r="G23" s="147"/>
      <c r="H23" s="147"/>
      <c r="I23" s="147"/>
      <c r="J23" s="147"/>
      <c r="K23" s="129">
        <f>COUNTIFS('TN-Liste_JBM'!$G$11:$G$20,"=EA",'TN-Liste_JBM'!$D$11:$D$20,"x")+COUNTIFS('TN-Liste_JBM'!$G$11:$G$20,"=HA",'TN-Liste_JBM'!$D$11:$D$20,"x")+COUNTIFS('TN-Liste_JBM'!$G$11:$G$20,"=HO",'TN-Liste_JBM'!$D$11:$D$20,"x")+COUNTIFS('TN-Liste_JBM'!$G$11:$G$20,"=PR",'TN-Liste_JBM'!$D$11:$D$20,"x")+COUNTIFS('TN-Liste_JBM'!$G$11:$G$20,"=SO",'TN-Liste_JBM'!$D$11:$D$20,"x")</f>
        <v>0</v>
      </c>
      <c r="L23" s="129"/>
      <c r="M23" s="129">
        <f>COUNTIFS('TN-Liste_JBM'!$G$11:$G$20,"=EA",'TN-Liste_JBM'!$C$11:$C$20,"x")+COUNTIFS('TN-Liste_JBM'!$G$11:$G$20,"=HA",'TN-Liste_JBM'!$C$11:$C$20,"x")+COUNTIFS('TN-Liste_JBM'!$G$11:$G$20,"=HO",'TN-Liste_JBM'!$C$11:$C$20,"x")+COUNTIFS('TN-Liste_JBM'!$G$11:$G$20,"=PR",'TN-Liste_JBM'!$C$11:$C$20,"x")+COUNTIFS('TN-Liste_JBM'!$G$11:$G$20,"=SO",'TN-Liste_JBM'!$C$11:$C$20,"x")</f>
        <v>0</v>
      </c>
      <c r="N23" s="129"/>
      <c r="P23" s="137" t="s">
        <v>55</v>
      </c>
      <c r="Q23" s="137"/>
      <c r="R23" s="137"/>
      <c r="S23" s="137"/>
      <c r="T23" s="137"/>
      <c r="U23" s="137"/>
      <c r="V23" s="137"/>
      <c r="W23" s="137"/>
      <c r="X23" s="137"/>
      <c r="Y23" s="137"/>
      <c r="Z23" s="129">
        <f>COUNTIFS('TN-Liste_JBM'!$F$11:$F$20,"&lt;45",'TN-Liste_JBM'!$G$11:$G$20,"=HA",'TN-Liste_JBM'!$D$11:$D$20,"x")</f>
        <v>0</v>
      </c>
      <c r="AA23" s="129"/>
      <c r="AB23" s="129">
        <f>COUNTIFS('TN-Liste_JBM'!$F$11:$F$20,"&lt;45",'TN-Liste_JBM'!$G$11:$G$20,"=HA",'TN-Liste_JBM'!$C$11:$C$20,"x")</f>
        <v>0</v>
      </c>
      <c r="AC23" s="129"/>
      <c r="AD23" s="9"/>
    </row>
    <row r="24" spans="1:34" ht="15" customHeight="1">
      <c r="M24" s="140">
        <f>K23+M23</f>
        <v>0</v>
      </c>
      <c r="N24" s="140"/>
      <c r="P24" s="137" t="s">
        <v>29</v>
      </c>
      <c r="Q24" s="137"/>
      <c r="R24" s="137"/>
      <c r="S24" s="137"/>
      <c r="T24" s="137"/>
      <c r="U24" s="137"/>
      <c r="V24" s="137"/>
      <c r="W24" s="137"/>
      <c r="X24" s="137"/>
      <c r="Y24" s="137"/>
      <c r="Z24" s="129">
        <f>COUNTIFS('TN-Liste_JBM'!$F$11:$F$20,"&lt;98",'TN-Liste_JBM'!$G$11:$G$20,"=HA",'TN-Liste_JBM'!$D$11:$D$20,"x")-Z23</f>
        <v>0</v>
      </c>
      <c r="AA24" s="129"/>
      <c r="AB24" s="129">
        <f>COUNTIFS('TN-Liste_JBM'!$F$11:$F$20,"&lt;98",'TN-Liste_JBM'!$G$11:$G$20,"=HA",'TN-Liste_JBM'!$C$11:$C$20,"x")-AB23</f>
        <v>0</v>
      </c>
      <c r="AC24" s="129"/>
    </row>
    <row r="25" spans="1:34" ht="4.5" customHeight="1"/>
    <row r="26" spans="1:34">
      <c r="P26" s="138" t="s">
        <v>56</v>
      </c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</row>
    <row r="27" spans="1:34">
      <c r="P27" s="137" t="s">
        <v>28</v>
      </c>
      <c r="Q27" s="137"/>
      <c r="R27" s="137"/>
      <c r="S27" s="137"/>
      <c r="T27" s="137"/>
      <c r="U27" s="137"/>
      <c r="V27" s="129">
        <f>COUNTIF('TN-Liste_JBM'!$G$11:$G$20,"HO")</f>
        <v>0</v>
      </c>
      <c r="W27" s="129"/>
      <c r="X27" s="137" t="s">
        <v>93</v>
      </c>
      <c r="Y27" s="137"/>
      <c r="Z27" s="137"/>
      <c r="AA27" s="137"/>
      <c r="AB27" s="129">
        <f>COUNTIF('TN-Liste_JBM'!$G$11:$G$20,"PR")</f>
        <v>0</v>
      </c>
      <c r="AC27" s="129"/>
    </row>
    <row r="28" spans="1:34" ht="15" customHeight="1">
      <c r="O28" s="10"/>
      <c r="P28" s="158"/>
      <c r="Q28" s="158"/>
      <c r="R28" s="158"/>
      <c r="S28" s="158"/>
      <c r="T28" s="158"/>
      <c r="U28" s="158"/>
      <c r="V28" s="158"/>
      <c r="W28" s="158"/>
      <c r="X28" s="80" t="s">
        <v>96</v>
      </c>
      <c r="Y28" s="80"/>
      <c r="Z28" s="80"/>
      <c r="AA28" s="80"/>
      <c r="AB28" s="146">
        <f>COUNTIF('TN-Liste_JBM'!$G$11:$G$20,"SO")</f>
        <v>0</v>
      </c>
      <c r="AC28" s="146"/>
    </row>
    <row r="29" spans="1:34" ht="4.5" customHeight="1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34">
      <c r="A30" s="39" t="s">
        <v>111</v>
      </c>
      <c r="B30" s="138" t="s">
        <v>35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9" t="s">
        <v>98</v>
      </c>
      <c r="M30" s="139"/>
      <c r="N30" s="139"/>
      <c r="O30" s="10"/>
      <c r="P30" s="138" t="s">
        <v>2</v>
      </c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9" t="s">
        <v>94</v>
      </c>
      <c r="AB30" s="139"/>
      <c r="AC30" s="139"/>
      <c r="AD30" s="10"/>
      <c r="AF30" s="39"/>
      <c r="AG30" s="43"/>
      <c r="AH30" s="40"/>
    </row>
    <row r="31" spans="1:34">
      <c r="A31" s="12"/>
      <c r="B31" s="137" t="s">
        <v>269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42"/>
      <c r="M31" s="142"/>
      <c r="N31" s="142"/>
      <c r="O31" s="10"/>
      <c r="P31" s="137" t="s">
        <v>38</v>
      </c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42"/>
      <c r="AB31" s="142"/>
      <c r="AC31" s="142"/>
      <c r="AD31" s="10"/>
      <c r="AF31" s="39"/>
      <c r="AG31" s="43"/>
      <c r="AH31" s="40"/>
    </row>
    <row r="32" spans="1:34">
      <c r="A32" s="12"/>
      <c r="B32" s="137" t="s">
        <v>58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55"/>
      <c r="M32" s="155"/>
      <c r="N32" s="155"/>
      <c r="O32" s="10"/>
      <c r="P32" s="137" t="s">
        <v>39</v>
      </c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42"/>
      <c r="AB32" s="142"/>
      <c r="AC32" s="142"/>
      <c r="AD32" s="10"/>
      <c r="AF32" s="39"/>
      <c r="AG32" s="43"/>
      <c r="AH32" s="40"/>
    </row>
    <row r="33" spans="1:34">
      <c r="A33" s="12"/>
      <c r="B33" s="157" t="s">
        <v>133</v>
      </c>
      <c r="C33" s="157"/>
      <c r="D33" s="157"/>
      <c r="E33" s="157"/>
      <c r="F33" s="157"/>
      <c r="G33" s="157"/>
      <c r="H33" s="157"/>
      <c r="I33" s="154">
        <v>9.6</v>
      </c>
      <c r="J33" s="154"/>
      <c r="K33" s="154"/>
      <c r="L33" s="145">
        <f>L32*I33</f>
        <v>0</v>
      </c>
      <c r="M33" s="145"/>
      <c r="N33" s="145"/>
      <c r="O33" s="10"/>
      <c r="P33" s="137" t="s">
        <v>0</v>
      </c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42"/>
      <c r="AB33" s="142"/>
      <c r="AC33" s="142"/>
      <c r="AD33" s="10"/>
      <c r="AF33" s="39"/>
      <c r="AG33" s="43"/>
      <c r="AH33" s="40"/>
    </row>
    <row r="34" spans="1:34">
      <c r="A34" s="12"/>
      <c r="B34" s="137" t="s">
        <v>37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42"/>
      <c r="M34" s="142"/>
      <c r="N34" s="142"/>
      <c r="O34" s="10"/>
      <c r="P34" s="137" t="s">
        <v>1</v>
      </c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42"/>
      <c r="AB34" s="142"/>
      <c r="AC34" s="142"/>
      <c r="AD34" s="10"/>
      <c r="AF34" s="39"/>
      <c r="AG34" s="44"/>
      <c r="AH34" s="45"/>
    </row>
    <row r="35" spans="1:34">
      <c r="A35" s="12"/>
      <c r="B35" s="139" t="s">
        <v>59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0"/>
      <c r="P35" s="137" t="s">
        <v>272</v>
      </c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42"/>
      <c r="AB35" s="142"/>
      <c r="AC35" s="142"/>
      <c r="AD35" s="10"/>
      <c r="AF35" s="39"/>
      <c r="AG35" s="44"/>
      <c r="AH35" s="45"/>
    </row>
    <row r="36" spans="1:34">
      <c r="A36" s="12"/>
      <c r="B36" s="148" t="s">
        <v>60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39" t="s">
        <v>36</v>
      </c>
      <c r="M36" s="139"/>
      <c r="N36" s="139"/>
      <c r="O36" s="10"/>
      <c r="P36" s="137" t="s">
        <v>40</v>
      </c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42"/>
      <c r="AB36" s="142"/>
      <c r="AC36" s="142"/>
      <c r="AD36" s="10"/>
      <c r="AF36" s="39"/>
      <c r="AG36" s="44"/>
      <c r="AH36" s="45"/>
    </row>
    <row r="37" spans="1:34">
      <c r="A37" s="12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42">
        <v>0</v>
      </c>
      <c r="M37" s="142"/>
      <c r="N37" s="142"/>
      <c r="O37" s="10"/>
      <c r="P37" s="137" t="s">
        <v>32</v>
      </c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42"/>
      <c r="AB37" s="142"/>
      <c r="AC37" s="142"/>
      <c r="AD37" s="10"/>
      <c r="AF37" s="39"/>
      <c r="AG37" s="44"/>
      <c r="AH37" s="45"/>
    </row>
    <row r="38" spans="1:34">
      <c r="A38" s="12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42"/>
      <c r="M38" s="142"/>
      <c r="N38" s="142"/>
      <c r="O38" s="10"/>
      <c r="P38" s="137" t="s">
        <v>33</v>
      </c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42"/>
      <c r="AB38" s="142"/>
      <c r="AC38" s="142"/>
      <c r="AD38" s="10"/>
      <c r="AF38" s="39"/>
      <c r="AG38" s="44"/>
      <c r="AH38" s="45"/>
    </row>
    <row r="39" spans="1:34">
      <c r="A39" s="12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42"/>
      <c r="M39" s="142"/>
      <c r="N39" s="142"/>
      <c r="O39" s="10"/>
      <c r="P39" s="151" t="s">
        <v>41</v>
      </c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49">
        <f>SUM(AA31:AC38)</f>
        <v>0</v>
      </c>
      <c r="AB39" s="149"/>
      <c r="AC39" s="149"/>
      <c r="AD39" s="10"/>
      <c r="AF39" s="39"/>
      <c r="AG39" s="44"/>
      <c r="AH39" s="45"/>
    </row>
    <row r="40" spans="1:34">
      <c r="B40" s="152" t="s">
        <v>95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0"/>
      <c r="M40" s="129"/>
      <c r="N40" s="129"/>
      <c r="O40" s="10"/>
      <c r="P40" s="152" t="s">
        <v>42</v>
      </c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0">
        <f>L33</f>
        <v>0</v>
      </c>
      <c r="AB40" s="150"/>
      <c r="AC40" s="150"/>
      <c r="AD40" s="10"/>
      <c r="AF40" s="39"/>
      <c r="AG40" s="44"/>
      <c r="AH40" s="45"/>
    </row>
    <row r="41" spans="1:34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52" t="s">
        <v>43</v>
      </c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0">
        <f>L34</f>
        <v>0</v>
      </c>
      <c r="AB41" s="150"/>
      <c r="AC41" s="150"/>
      <c r="AD41" s="10"/>
      <c r="AF41" s="39"/>
      <c r="AG41" s="44"/>
      <c r="AH41" s="45"/>
    </row>
    <row r="42" spans="1:34">
      <c r="B42" s="151" t="s">
        <v>41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49">
        <f>L31+L33+L34+L37+L38+L39+L40</f>
        <v>0</v>
      </c>
      <c r="M42" s="172"/>
      <c r="N42" s="172"/>
      <c r="AD42" s="10"/>
      <c r="AF42" s="39"/>
      <c r="AG42" s="44"/>
      <c r="AH42" s="45"/>
    </row>
    <row r="43" spans="1:34">
      <c r="A43" s="12"/>
      <c r="B43" s="10"/>
      <c r="C43" s="10"/>
      <c r="D43" s="10"/>
      <c r="E43" s="10"/>
      <c r="F43" s="10"/>
      <c r="G43" s="10"/>
      <c r="O43" s="10"/>
      <c r="Q43" s="59"/>
      <c r="R43" s="59"/>
      <c r="S43" s="59"/>
      <c r="T43" s="153" t="b">
        <f>IF(L44&gt;0,IF(AA43*0.7&gt;=200,AA43*0.7,0))</f>
        <v>0</v>
      </c>
      <c r="U43" s="153"/>
      <c r="V43" s="153"/>
      <c r="W43" s="59"/>
      <c r="Y43" s="59" t="s">
        <v>41</v>
      </c>
      <c r="Z43" s="59"/>
      <c r="AA43" s="149">
        <f>SUM(AA39:AA41)</f>
        <v>0</v>
      </c>
      <c r="AB43" s="149"/>
      <c r="AC43" s="149"/>
      <c r="AD43" s="10"/>
      <c r="AF43" s="39"/>
      <c r="AG43" s="44"/>
      <c r="AH43" s="45"/>
    </row>
    <row r="44" spans="1:34">
      <c r="A44" s="12"/>
      <c r="B44" s="10"/>
      <c r="C44" s="10"/>
      <c r="D44" s="10"/>
      <c r="E44" s="10"/>
      <c r="F44" s="10"/>
      <c r="G44" s="10"/>
      <c r="I44" s="54" t="s">
        <v>44</v>
      </c>
      <c r="L44" s="149">
        <f>AA43-L42</f>
        <v>0</v>
      </c>
      <c r="M44" s="149"/>
      <c r="N44" s="149"/>
      <c r="O44" s="10"/>
      <c r="P44" s="11" t="s">
        <v>211</v>
      </c>
      <c r="T44" s="149">
        <f>IF(L44&lt;0,0,IF(T43&gt;L44,L44,T43))</f>
        <v>0</v>
      </c>
      <c r="U44" s="149"/>
      <c r="V44" s="149"/>
      <c r="W44" s="54"/>
      <c r="X44" s="54"/>
      <c r="Y44" s="54"/>
      <c r="Z44" s="54"/>
      <c r="AD44" s="10"/>
      <c r="AF44" s="39"/>
      <c r="AG44" s="44"/>
      <c r="AH44" s="45"/>
    </row>
    <row r="45" spans="1:34" ht="4.5" customHeight="1">
      <c r="A45" s="12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31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34">
      <c r="A46" s="12" t="s">
        <v>112</v>
      </c>
      <c r="B46" s="29" t="s">
        <v>99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9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10"/>
      <c r="AD46" s="10"/>
    </row>
    <row r="47" spans="1:34">
      <c r="A47" s="12"/>
      <c r="B47" s="112" t="s">
        <v>263</v>
      </c>
      <c r="C47" s="112"/>
      <c r="D47" s="112"/>
      <c r="E47" s="112"/>
      <c r="F47" s="174"/>
      <c r="G47" s="174"/>
      <c r="H47" s="174"/>
      <c r="I47" s="174"/>
      <c r="J47" s="174"/>
      <c r="K47" s="174"/>
      <c r="L47" s="174"/>
      <c r="M47" s="174"/>
      <c r="N47" s="174"/>
      <c r="O47" s="9"/>
      <c r="P47" s="112" t="s">
        <v>101</v>
      </c>
      <c r="Q47" s="112"/>
      <c r="R47" s="112"/>
      <c r="S47" s="112"/>
      <c r="T47" s="174"/>
      <c r="U47" s="174"/>
      <c r="V47" s="174"/>
      <c r="W47" s="174"/>
      <c r="X47" s="174"/>
      <c r="Y47" s="174"/>
      <c r="Z47" s="174"/>
      <c r="AA47" s="174"/>
      <c r="AB47" s="174"/>
      <c r="AC47" s="10"/>
      <c r="AD47" s="10"/>
    </row>
    <row r="48" spans="1:34">
      <c r="A48" s="12"/>
      <c r="B48" s="112" t="s">
        <v>100</v>
      </c>
      <c r="C48" s="112"/>
      <c r="D48" s="112"/>
      <c r="E48" s="112"/>
      <c r="F48" s="175"/>
      <c r="G48" s="175"/>
      <c r="H48" s="175"/>
      <c r="I48" s="175"/>
      <c r="J48" s="175"/>
      <c r="K48" s="175"/>
      <c r="L48" s="175"/>
      <c r="M48" s="175"/>
      <c r="N48" s="175"/>
      <c r="O48" s="10"/>
      <c r="P48" s="112"/>
      <c r="Q48" s="112"/>
      <c r="R48" s="112"/>
      <c r="S48" s="112"/>
      <c r="T48" s="171"/>
      <c r="U48" s="171"/>
      <c r="V48" s="171"/>
      <c r="W48" s="171"/>
      <c r="X48" s="171"/>
      <c r="Y48" s="171"/>
      <c r="Z48" s="171"/>
      <c r="AA48" s="171"/>
      <c r="AB48" s="171"/>
      <c r="AC48" s="10"/>
      <c r="AD48" s="10"/>
    </row>
    <row r="49" spans="1:40" ht="4.5" customHeight="1">
      <c r="A49" s="1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46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40">
      <c r="A50" s="12"/>
      <c r="B50" s="120" t="s">
        <v>103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3"/>
      <c r="O50" s="20" t="s">
        <v>104</v>
      </c>
      <c r="P50" s="15"/>
      <c r="Q50" s="15"/>
      <c r="R50" s="15"/>
      <c r="S50" s="15"/>
      <c r="T50" s="15"/>
      <c r="U50" s="15"/>
      <c r="V50" s="15"/>
      <c r="W50" s="15"/>
      <c r="X50" s="22"/>
      <c r="Y50" s="23"/>
      <c r="Z50" s="171" t="s">
        <v>121</v>
      </c>
      <c r="AA50" s="171"/>
      <c r="AB50" s="171"/>
      <c r="AC50" s="171"/>
      <c r="AD50" s="171"/>
    </row>
    <row r="51" spans="1:40" ht="15" customHeight="1">
      <c r="A51" s="12" t="s">
        <v>113</v>
      </c>
      <c r="B51" s="16" t="s">
        <v>286</v>
      </c>
      <c r="C51" s="17"/>
      <c r="D51" s="17"/>
      <c r="E51" s="17"/>
      <c r="F51" s="17"/>
      <c r="G51" s="17"/>
      <c r="H51" s="17"/>
      <c r="I51" s="17"/>
      <c r="J51" s="17"/>
      <c r="K51" s="17"/>
      <c r="L51" s="24"/>
      <c r="M51" s="24" t="b">
        <v>0</v>
      </c>
      <c r="N51" s="12" t="s">
        <v>115</v>
      </c>
      <c r="O51" s="17" t="s">
        <v>105</v>
      </c>
      <c r="P51" s="21"/>
      <c r="Q51" s="17"/>
      <c r="R51" s="17"/>
      <c r="S51" s="17"/>
      <c r="T51" s="17"/>
      <c r="U51" s="17"/>
      <c r="V51" s="17"/>
      <c r="W51" s="17"/>
      <c r="X51" s="24"/>
      <c r="Y51" s="25" t="b">
        <v>0</v>
      </c>
      <c r="Z51" s="162" t="e">
        <f>IF(AND(H4&lt;&gt;0,AA4&lt;&gt;0,J5&lt;&gt;0,AA5&lt;&gt;0,I7&lt;&gt;0,AB11=TRUE,AB12=FALSE,M19/M24&lt;20,M19&lt;=100,T44&gt;0,F48&lt;&gt;0,M51=TRUE,Y51=TRUE,Y52=TRUE,Y53=TRUE,Y54=TRUE)=TRUE,"Der Antrag ist vollständig und nach erster Prüfung korrekt!","Der Antrag ist nicht vollständig bzw. nicht förderfähig!")</f>
        <v>#DIV/0!</v>
      </c>
      <c r="AA51" s="163"/>
      <c r="AB51" s="163"/>
      <c r="AC51" s="163"/>
      <c r="AD51" s="164"/>
    </row>
    <row r="52" spans="1:40">
      <c r="A52" s="1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24"/>
      <c r="M52" s="24"/>
      <c r="N52" s="12" t="s">
        <v>116</v>
      </c>
      <c r="O52" s="17" t="s">
        <v>106</v>
      </c>
      <c r="P52" s="21"/>
      <c r="Q52" s="17"/>
      <c r="R52" s="17"/>
      <c r="S52" s="17"/>
      <c r="T52" s="17"/>
      <c r="U52" s="17"/>
      <c r="V52" s="17"/>
      <c r="W52" s="17"/>
      <c r="X52" s="24"/>
      <c r="Y52" s="25" t="b">
        <v>0</v>
      </c>
      <c r="Z52" s="165"/>
      <c r="AA52" s="166"/>
      <c r="AB52" s="166"/>
      <c r="AC52" s="166"/>
      <c r="AD52" s="167"/>
    </row>
    <row r="53" spans="1:40">
      <c r="A53" s="12" t="s">
        <v>114</v>
      </c>
      <c r="B53" s="16" t="s">
        <v>288</v>
      </c>
      <c r="C53" s="17"/>
      <c r="D53" s="17"/>
      <c r="E53" s="17"/>
      <c r="F53" s="17"/>
      <c r="G53" s="17"/>
      <c r="H53" s="17"/>
      <c r="I53" s="17"/>
      <c r="J53" s="17"/>
      <c r="K53" s="17"/>
      <c r="L53" s="24"/>
      <c r="M53" s="24" t="b">
        <v>0</v>
      </c>
      <c r="N53" s="12" t="s">
        <v>117</v>
      </c>
      <c r="O53" s="17" t="s">
        <v>107</v>
      </c>
      <c r="P53" s="21"/>
      <c r="Q53" s="17"/>
      <c r="R53" s="17"/>
      <c r="S53" s="17"/>
      <c r="T53" s="17"/>
      <c r="U53" s="17"/>
      <c r="V53" s="17"/>
      <c r="W53" s="17"/>
      <c r="X53" s="24"/>
      <c r="Y53" s="25" t="b">
        <v>0</v>
      </c>
      <c r="Z53" s="165"/>
      <c r="AA53" s="166"/>
      <c r="AB53" s="166"/>
      <c r="AC53" s="166"/>
      <c r="AD53" s="167"/>
    </row>
    <row r="54" spans="1:40">
      <c r="A54" s="12"/>
      <c r="B54" s="16" t="s">
        <v>287</v>
      </c>
      <c r="C54" s="17"/>
      <c r="D54" s="17"/>
      <c r="E54" s="17"/>
      <c r="F54" s="17"/>
      <c r="G54" s="17"/>
      <c r="H54" s="17"/>
      <c r="I54" s="17"/>
      <c r="J54" s="17"/>
      <c r="K54" s="17"/>
      <c r="L54" s="24"/>
      <c r="M54" s="24"/>
      <c r="N54" s="12" t="s">
        <v>118</v>
      </c>
      <c r="O54" s="17" t="s">
        <v>108</v>
      </c>
      <c r="P54" s="21"/>
      <c r="Q54" s="17"/>
      <c r="R54" s="17"/>
      <c r="S54" s="17"/>
      <c r="T54" s="17"/>
      <c r="U54" s="17"/>
      <c r="V54" s="17"/>
      <c r="W54" s="17"/>
      <c r="X54" s="24"/>
      <c r="Y54" s="25" t="b">
        <v>0</v>
      </c>
      <c r="Z54" s="165"/>
      <c r="AA54" s="166"/>
      <c r="AB54" s="166"/>
      <c r="AC54" s="166"/>
      <c r="AD54" s="167"/>
    </row>
    <row r="55" spans="1:40">
      <c r="B55" s="18" t="s">
        <v>289</v>
      </c>
      <c r="C55" s="19"/>
      <c r="D55" s="19"/>
      <c r="E55" s="19"/>
      <c r="F55" s="19"/>
      <c r="G55" s="19"/>
      <c r="H55" s="19"/>
      <c r="I55" s="19"/>
      <c r="J55" s="19"/>
      <c r="K55" s="19"/>
      <c r="L55" s="26"/>
      <c r="M55" s="26"/>
      <c r="N55" s="14"/>
      <c r="O55" s="28"/>
      <c r="P55" s="19"/>
      <c r="Q55" s="19"/>
      <c r="R55" s="19"/>
      <c r="S55" s="19"/>
      <c r="T55" s="19"/>
      <c r="U55" s="19"/>
      <c r="V55" s="19"/>
      <c r="W55" s="19"/>
      <c r="X55" s="26"/>
      <c r="Y55" s="27"/>
      <c r="Z55" s="168"/>
      <c r="AA55" s="169"/>
      <c r="AB55" s="169"/>
      <c r="AC55" s="169"/>
      <c r="AD55" s="170"/>
    </row>
    <row r="57" spans="1:40">
      <c r="B57" s="11" t="s">
        <v>122</v>
      </c>
      <c r="D57" s="119"/>
      <c r="E57" s="119"/>
      <c r="F57" s="119"/>
      <c r="G57" s="119"/>
      <c r="H57" s="119"/>
      <c r="I57" s="119"/>
      <c r="J57" s="119"/>
      <c r="L57" s="11" t="s">
        <v>123</v>
      </c>
      <c r="T57" s="119"/>
      <c r="U57" s="119"/>
      <c r="V57" s="119"/>
      <c r="W57" s="119"/>
      <c r="X57" s="119"/>
      <c r="Y57" s="119"/>
      <c r="Z57" s="119"/>
      <c r="AA57" s="119"/>
      <c r="AB57" s="119"/>
    </row>
    <row r="58" spans="1:40">
      <c r="AE58" s="11" t="s">
        <v>134</v>
      </c>
    </row>
    <row r="59" spans="1:40">
      <c r="A59" s="117" t="s">
        <v>284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</row>
    <row r="60" spans="1:40">
      <c r="AI60" s="40"/>
      <c r="AJ60" s="40"/>
    </row>
    <row r="61" spans="1:40" ht="30" customHeight="1">
      <c r="B61" s="118" t="s">
        <v>124</v>
      </c>
      <c r="C61" s="118"/>
      <c r="D61" s="118"/>
      <c r="E61" s="118"/>
      <c r="F61" s="118"/>
      <c r="G61" s="118"/>
      <c r="H61" s="118"/>
      <c r="I61" s="118"/>
      <c r="J61" s="123"/>
      <c r="K61" s="123"/>
      <c r="L61" s="123"/>
      <c r="M61" s="123"/>
      <c r="N61" s="123"/>
      <c r="O61" s="123"/>
      <c r="P61" s="123"/>
      <c r="Q61" s="123"/>
      <c r="S61" s="173" t="s">
        <v>127</v>
      </c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</row>
    <row r="62" spans="1:40" ht="30" customHeight="1">
      <c r="B62" s="118" t="s">
        <v>125</v>
      </c>
      <c r="C62" s="118"/>
      <c r="D62" s="118"/>
      <c r="E62" s="118"/>
      <c r="F62" s="118"/>
      <c r="G62" s="118"/>
      <c r="H62" s="118"/>
      <c r="I62" s="118"/>
      <c r="J62" s="114"/>
      <c r="K62" s="115"/>
      <c r="L62" s="115"/>
      <c r="M62" s="113" t="s">
        <v>132</v>
      </c>
      <c r="N62" s="113"/>
      <c r="O62" s="115"/>
      <c r="P62" s="115"/>
      <c r="Q62" s="116"/>
      <c r="S62" s="159"/>
      <c r="T62" s="160"/>
      <c r="U62" s="160"/>
      <c r="V62" s="160"/>
      <c r="W62" s="160"/>
      <c r="X62" s="160"/>
      <c r="Y62" s="160"/>
      <c r="Z62" s="160"/>
      <c r="AA62" s="160"/>
      <c r="AB62" s="160"/>
      <c r="AC62" s="161"/>
      <c r="AI62" s="40"/>
      <c r="AJ62" s="40"/>
    </row>
    <row r="63" spans="1:40" ht="30" customHeight="1">
      <c r="B63" s="118" t="s">
        <v>126</v>
      </c>
      <c r="C63" s="118"/>
      <c r="D63" s="118"/>
      <c r="E63" s="118"/>
      <c r="F63" s="118"/>
      <c r="G63" s="118"/>
      <c r="H63" s="118"/>
      <c r="I63" s="118"/>
      <c r="J63" s="123"/>
      <c r="K63" s="123"/>
      <c r="L63" s="123"/>
      <c r="M63" s="123"/>
      <c r="N63" s="123"/>
      <c r="O63" s="123"/>
      <c r="P63" s="123"/>
      <c r="Q63" s="123"/>
      <c r="W63" s="122" t="s">
        <v>128</v>
      </c>
      <c r="X63" s="122"/>
      <c r="Y63" s="122"/>
      <c r="Z63" s="122"/>
      <c r="AA63" s="122"/>
      <c r="AB63" s="122"/>
      <c r="AC63" s="122"/>
    </row>
    <row r="64" spans="1:40">
      <c r="R64" s="112" t="s">
        <v>129</v>
      </c>
      <c r="S64" s="112"/>
      <c r="T64" s="112"/>
      <c r="U64" s="10"/>
      <c r="V64" s="112" t="s">
        <v>130</v>
      </c>
      <c r="W64" s="112"/>
      <c r="X64" s="112"/>
      <c r="Y64" s="112"/>
      <c r="Z64" s="112"/>
      <c r="AA64" s="112"/>
      <c r="AB64" s="112"/>
      <c r="AI64" s="45"/>
      <c r="AJ64" s="45"/>
    </row>
    <row r="65" spans="2:36">
      <c r="B65" s="11" t="s">
        <v>131</v>
      </c>
      <c r="AI65" s="45"/>
      <c r="AJ65" s="45"/>
    </row>
    <row r="66" spans="2:36">
      <c r="B66" s="37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8"/>
      <c r="AI66" s="45"/>
      <c r="AJ66" s="45"/>
    </row>
    <row r="67" spans="2:36">
      <c r="B67" s="48"/>
      <c r="AC67" s="49"/>
      <c r="AI67" s="45"/>
      <c r="AJ67" s="45"/>
    </row>
    <row r="68" spans="2:36">
      <c r="B68" s="48"/>
      <c r="AC68" s="49"/>
      <c r="AI68" s="45"/>
      <c r="AJ68" s="45"/>
    </row>
    <row r="69" spans="2:36">
      <c r="B69" s="48"/>
      <c r="AC69" s="49"/>
      <c r="AI69" s="45"/>
      <c r="AJ69" s="45"/>
    </row>
    <row r="70" spans="2:36">
      <c r="B70" s="48"/>
      <c r="AC70" s="49"/>
      <c r="AI70" s="45"/>
      <c r="AJ70" s="45"/>
    </row>
    <row r="71" spans="2:36">
      <c r="B71" s="48"/>
      <c r="AC71" s="49"/>
      <c r="AI71" s="45"/>
      <c r="AJ71" s="45"/>
    </row>
    <row r="72" spans="2:36">
      <c r="B72" s="36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5"/>
    </row>
  </sheetData>
  <mergeCells count="152">
    <mergeCell ref="P28:W28"/>
    <mergeCell ref="P41:Z41"/>
    <mergeCell ref="P37:Z37"/>
    <mergeCell ref="AA37:AC37"/>
    <mergeCell ref="B40:K40"/>
    <mergeCell ref="S62:AC62"/>
    <mergeCell ref="B48:E48"/>
    <mergeCell ref="B47:E47"/>
    <mergeCell ref="P48:S48"/>
    <mergeCell ref="AA38:AC38"/>
    <mergeCell ref="Z51:AD55"/>
    <mergeCell ref="Z50:AD50"/>
    <mergeCell ref="L40:N40"/>
    <mergeCell ref="L42:N42"/>
    <mergeCell ref="J61:Q61"/>
    <mergeCell ref="S61:AC61"/>
    <mergeCell ref="T44:V44"/>
    <mergeCell ref="AA31:AC31"/>
    <mergeCell ref="AA32:AC32"/>
    <mergeCell ref="F47:N47"/>
    <mergeCell ref="F48:N48"/>
    <mergeCell ref="T47:AB47"/>
    <mergeCell ref="T48:AB48"/>
    <mergeCell ref="P33:Z33"/>
    <mergeCell ref="I33:K33"/>
    <mergeCell ref="L32:N32"/>
    <mergeCell ref="L31:N31"/>
    <mergeCell ref="B39:K39"/>
    <mergeCell ref="B38:K38"/>
    <mergeCell ref="B37:K37"/>
    <mergeCell ref="P39:Z39"/>
    <mergeCell ref="L38:N38"/>
    <mergeCell ref="L37:N37"/>
    <mergeCell ref="B33:H33"/>
    <mergeCell ref="L44:N44"/>
    <mergeCell ref="AA41:AC41"/>
    <mergeCell ref="B35:N35"/>
    <mergeCell ref="P38:Z38"/>
    <mergeCell ref="P36:Z36"/>
    <mergeCell ref="P35:Z35"/>
    <mergeCell ref="P34:Z34"/>
    <mergeCell ref="B42:K42"/>
    <mergeCell ref="AA40:AC40"/>
    <mergeCell ref="L36:N36"/>
    <mergeCell ref="AA43:AC43"/>
    <mergeCell ref="P40:Z40"/>
    <mergeCell ref="AA34:AC34"/>
    <mergeCell ref="L39:N39"/>
    <mergeCell ref="T43:V43"/>
    <mergeCell ref="AA39:AC39"/>
    <mergeCell ref="B18:J18"/>
    <mergeCell ref="B17:J17"/>
    <mergeCell ref="AB28:AC28"/>
    <mergeCell ref="AA35:AC35"/>
    <mergeCell ref="AA36:AC36"/>
    <mergeCell ref="AB27:AC27"/>
    <mergeCell ref="B22:J23"/>
    <mergeCell ref="P17:Y17"/>
    <mergeCell ref="AB19:AC19"/>
    <mergeCell ref="Z19:AA19"/>
    <mergeCell ref="AB18:AC18"/>
    <mergeCell ref="Z18:AA18"/>
    <mergeCell ref="Z17:AA17"/>
    <mergeCell ref="P32:Z32"/>
    <mergeCell ref="P31:Z31"/>
    <mergeCell ref="B36:K36"/>
    <mergeCell ref="B34:K34"/>
    <mergeCell ref="B32:K32"/>
    <mergeCell ref="B31:K31"/>
    <mergeCell ref="P30:Z30"/>
    <mergeCell ref="B30:K30"/>
    <mergeCell ref="V27:W27"/>
    <mergeCell ref="AB24:AC24"/>
    <mergeCell ref="L34:N34"/>
    <mergeCell ref="M15:N15"/>
    <mergeCell ref="M14:N14"/>
    <mergeCell ref="K14:L14"/>
    <mergeCell ref="M22:N22"/>
    <mergeCell ref="AB22:AC22"/>
    <mergeCell ref="Z22:AA22"/>
    <mergeCell ref="K15:L15"/>
    <mergeCell ref="P14:Y14"/>
    <mergeCell ref="AB15:AC15"/>
    <mergeCell ref="Z15:AA15"/>
    <mergeCell ref="M16:N16"/>
    <mergeCell ref="K16:L16"/>
    <mergeCell ref="K18:L18"/>
    <mergeCell ref="M17:N17"/>
    <mergeCell ref="K17:L17"/>
    <mergeCell ref="M24:N24"/>
    <mergeCell ref="B19:L19"/>
    <mergeCell ref="P23:Y23"/>
    <mergeCell ref="M19:N19"/>
    <mergeCell ref="AA33:AC33"/>
    <mergeCell ref="AB20:AC20"/>
    <mergeCell ref="AB23:AC23"/>
    <mergeCell ref="K22:L22"/>
    <mergeCell ref="M18:N18"/>
    <mergeCell ref="K23:L23"/>
    <mergeCell ref="P27:U27"/>
    <mergeCell ref="X27:AA27"/>
    <mergeCell ref="P22:Y22"/>
    <mergeCell ref="P19:Y19"/>
    <mergeCell ref="P18:Y18"/>
    <mergeCell ref="Z23:AA23"/>
    <mergeCell ref="P26:AC26"/>
    <mergeCell ref="L30:N30"/>
    <mergeCell ref="AA30:AC30"/>
    <mergeCell ref="P24:Y24"/>
    <mergeCell ref="Z24:AA24"/>
    <mergeCell ref="Z20:AA20"/>
    <mergeCell ref="M23:N23"/>
    <mergeCell ref="L33:N33"/>
    <mergeCell ref="A1:AD1"/>
    <mergeCell ref="A2:AD2"/>
    <mergeCell ref="AB7:AB9"/>
    <mergeCell ref="AA5:AC5"/>
    <mergeCell ref="AA4:AC4"/>
    <mergeCell ref="AB17:AC17"/>
    <mergeCell ref="I11:L11"/>
    <mergeCell ref="I12:L12"/>
    <mergeCell ref="T11:U11"/>
    <mergeCell ref="T12:U12"/>
    <mergeCell ref="J5:Q5"/>
    <mergeCell ref="H4:Q4"/>
    <mergeCell ref="I8:AA8"/>
    <mergeCell ref="I7:AA7"/>
    <mergeCell ref="I9:AA9"/>
    <mergeCell ref="P15:Y15"/>
    <mergeCell ref="B15:J15"/>
    <mergeCell ref="B14:J14"/>
    <mergeCell ref="AB16:AC16"/>
    <mergeCell ref="Z16:AA16"/>
    <mergeCell ref="P16:Y16"/>
    <mergeCell ref="B16:J16"/>
    <mergeCell ref="Z14:AA14"/>
    <mergeCell ref="AB14:AC14"/>
    <mergeCell ref="R64:T64"/>
    <mergeCell ref="V64:AB64"/>
    <mergeCell ref="M62:N62"/>
    <mergeCell ref="J62:L62"/>
    <mergeCell ref="O62:Q62"/>
    <mergeCell ref="P47:S47"/>
    <mergeCell ref="A59:AD59"/>
    <mergeCell ref="B61:I61"/>
    <mergeCell ref="B62:I62"/>
    <mergeCell ref="T57:AB57"/>
    <mergeCell ref="D57:J57"/>
    <mergeCell ref="B50:M50"/>
    <mergeCell ref="W63:AC63"/>
    <mergeCell ref="B63:I63"/>
    <mergeCell ref="J63:Q63"/>
  </mergeCells>
  <conditionalFormatting sqref="Z51">
    <cfRule type="iconSet" priority="7">
      <iconSet iconSet="3TrafficLights2">
        <cfvo type="percent" val="0"/>
        <cfvo type="percent" val="33"/>
        <cfvo type="percent" val="67"/>
      </iconSet>
    </cfRule>
  </conditionalFormatting>
  <conditionalFormatting sqref="Z51">
    <cfRule type="containsText" dxfId="5" priority="5" operator="containsText" text="Der Antrag ist nicht vollständig bzw. nicht förderfähig!">
      <formula>NOT(ISERROR(SEARCH("Der Antrag ist nicht vollständig bzw. nicht förderfähig!",Z51)))</formula>
    </cfRule>
    <cfRule type="containsText" dxfId="4" priority="6" operator="containsText" text="Der Antrag ist vollständig und nach erster Prüfung korrekt!">
      <formula>NOT(ISERROR(SEARCH("Der Antrag ist vollständig und nach erster Prüfung korrekt!",Z51)))</formula>
    </cfRule>
  </conditionalFormatting>
  <conditionalFormatting sqref="M19:N19">
    <cfRule type="cellIs" dxfId="3" priority="4" operator="greaterThan">
      <formula>100</formula>
    </cfRule>
  </conditionalFormatting>
  <conditionalFormatting sqref="L44:N44">
    <cfRule type="cellIs" dxfId="2" priority="3" operator="lessThan">
      <formula>0</formula>
    </cfRule>
  </conditionalFormatting>
  <conditionalFormatting sqref="T44:V44">
    <cfRule type="cellIs" dxfId="1" priority="2" operator="equal">
      <formula>0</formula>
    </cfRule>
  </conditionalFormatting>
  <conditionalFormatting sqref="F48:N48">
    <cfRule type="cellIs" dxfId="0" priority="1" operator="equal">
      <formula>0</formula>
    </cfRule>
  </conditionalFormatting>
  <dataValidations count="1">
    <dataValidation type="list" allowBlank="1" showInputMessage="1" showErrorMessage="1" sqref="I7:AA9">
      <formula1>Themenschwerpunkte</formula1>
    </dataValidation>
  </dataValidations>
  <pageMargins left="0.27960526315789475" right="0.28186274509803921" top="0.78740157499999996" bottom="0.32608695652173914" header="0.3" footer="0.3"/>
  <pageSetup paperSize="9" orientation="portrait" r:id="rId1"/>
  <ignoredErrors>
    <ignoredError sqref="T11:T12 AC7:AC9 K18 M18:M19 Z20 AB20 M24 L33 L42 AA39:AA41 AA4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26</xdr:col>
                    <xdr:colOff>161925</xdr:colOff>
                    <xdr:row>9</xdr:row>
                    <xdr:rowOff>38100</xdr:rowOff>
                  </from>
                  <to>
                    <xdr:col>28</xdr:col>
                    <xdr:colOff>142875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26</xdr:col>
                    <xdr:colOff>161925</xdr:colOff>
                    <xdr:row>10</xdr:row>
                    <xdr:rowOff>161925</xdr:rowOff>
                  </from>
                  <to>
                    <xdr:col>28</xdr:col>
                    <xdr:colOff>161925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11</xdr:col>
                    <xdr:colOff>228600</xdr:colOff>
                    <xdr:row>49</xdr:row>
                    <xdr:rowOff>180975</xdr:rowOff>
                  </from>
                  <to>
                    <xdr:col>13</xdr:col>
                    <xdr:colOff>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23</xdr:col>
                    <xdr:colOff>238125</xdr:colOff>
                    <xdr:row>53</xdr:row>
                    <xdr:rowOff>0</xdr:rowOff>
                  </from>
                  <to>
                    <xdr:col>24</xdr:col>
                    <xdr:colOff>228600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23</xdr:col>
                    <xdr:colOff>238125</xdr:colOff>
                    <xdr:row>52</xdr:row>
                    <xdr:rowOff>0</xdr:rowOff>
                  </from>
                  <to>
                    <xdr:col>24</xdr:col>
                    <xdr:colOff>228600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23</xdr:col>
                    <xdr:colOff>238125</xdr:colOff>
                    <xdr:row>51</xdr:row>
                    <xdr:rowOff>0</xdr:rowOff>
                  </from>
                  <to>
                    <xdr:col>24</xdr:col>
                    <xdr:colOff>228600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23</xdr:col>
                    <xdr:colOff>238125</xdr:colOff>
                    <xdr:row>50</xdr:row>
                    <xdr:rowOff>0</xdr:rowOff>
                  </from>
                  <to>
                    <xdr:col>24</xdr:col>
                    <xdr:colOff>228600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12</xdr:col>
                    <xdr:colOff>9525</xdr:colOff>
                    <xdr:row>51</xdr:row>
                    <xdr:rowOff>180975</xdr:rowOff>
                  </from>
                  <to>
                    <xdr:col>13</xdr:col>
                    <xdr:colOff>9525</xdr:colOff>
                    <xdr:row>53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0"/>
  <sheetViews>
    <sheetView tabSelected="1" topLeftCell="A10" workbookViewId="0">
      <selection activeCell="F37" sqref="F37"/>
    </sheetView>
  </sheetViews>
  <sheetFormatPr baseColWidth="10" defaultRowHeight="15"/>
  <cols>
    <col min="1" max="1" width="2.7109375" style="39" customWidth="1"/>
    <col min="2" max="4" width="3.140625" style="11" customWidth="1"/>
    <col min="5" max="5" width="4.85546875" style="11" customWidth="1"/>
    <col min="6" max="13" width="3.140625" style="11" customWidth="1"/>
    <col min="14" max="30" width="3.28515625" style="11" customWidth="1"/>
    <col min="31" max="16384" width="11.42578125" style="11"/>
  </cols>
  <sheetData>
    <row r="1" spans="1:30" ht="36.75" customHeight="1">
      <c r="A1" s="187" t="s">
        <v>304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</row>
    <row r="2" spans="1:30">
      <c r="A2" s="125" t="s">
        <v>264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</row>
    <row r="3" spans="1:30" ht="4.5" customHeight="1"/>
    <row r="4" spans="1:30">
      <c r="B4" s="11" t="s">
        <v>259</v>
      </c>
      <c r="H4" s="188">
        <f>Antrag_JBM!H4</f>
        <v>0</v>
      </c>
      <c r="I4" s="188"/>
      <c r="J4" s="188"/>
      <c r="K4" s="188"/>
      <c r="L4" s="188"/>
      <c r="M4" s="188"/>
      <c r="N4" s="188"/>
      <c r="O4" s="188"/>
      <c r="P4" s="188"/>
      <c r="Q4" s="188"/>
      <c r="S4" s="39"/>
      <c r="T4" s="11" t="s">
        <v>268</v>
      </c>
      <c r="U4" s="40"/>
      <c r="V4" s="40"/>
      <c r="W4" s="40"/>
      <c r="X4" s="40"/>
      <c r="Z4" s="40"/>
      <c r="AA4" s="188">
        <f>Antrag_JBM!AA4</f>
        <v>0</v>
      </c>
      <c r="AB4" s="188"/>
      <c r="AC4" s="188"/>
    </row>
    <row r="5" spans="1:30">
      <c r="B5" s="11" t="s">
        <v>61</v>
      </c>
      <c r="J5" s="189">
        <f>Antrag_JBM!J5</f>
        <v>0</v>
      </c>
      <c r="K5" s="189"/>
      <c r="L5" s="189"/>
      <c r="M5" s="189"/>
      <c r="N5" s="189"/>
      <c r="O5" s="189"/>
      <c r="P5" s="189"/>
      <c r="Q5" s="189"/>
      <c r="S5" s="39"/>
      <c r="T5" s="11" t="s">
        <v>57</v>
      </c>
      <c r="U5" s="40"/>
      <c r="V5" s="40"/>
      <c r="W5" s="40"/>
      <c r="X5" s="40"/>
      <c r="Z5" s="40"/>
      <c r="AA5" s="189">
        <f>Antrag_JBM!AA5</f>
        <v>0</v>
      </c>
      <c r="AB5" s="189"/>
      <c r="AC5" s="189"/>
    </row>
    <row r="6" spans="1:30" ht="4.5" customHeight="1"/>
    <row r="7" spans="1:30">
      <c r="B7" s="40" t="s">
        <v>119</v>
      </c>
      <c r="C7" s="40"/>
      <c r="D7" s="40"/>
      <c r="E7" s="40"/>
      <c r="F7" s="40"/>
      <c r="G7" s="40"/>
      <c r="H7" s="40"/>
      <c r="I7" s="190">
        <f>Antrag_JBM!I11</f>
        <v>0</v>
      </c>
      <c r="J7" s="190"/>
      <c r="K7" s="190"/>
      <c r="L7" s="190"/>
      <c r="M7" s="41"/>
      <c r="N7" s="64" t="s">
        <v>265</v>
      </c>
      <c r="O7" s="64"/>
      <c r="P7" s="64"/>
      <c r="Q7" s="64"/>
      <c r="R7" s="64"/>
      <c r="S7" s="64"/>
      <c r="T7" s="132">
        <f>I8-I7</f>
        <v>0</v>
      </c>
      <c r="U7" s="132"/>
      <c r="V7" s="40"/>
      <c r="AA7" s="79"/>
      <c r="AB7" s="79"/>
      <c r="AC7" s="79"/>
    </row>
    <row r="8" spans="1:30">
      <c r="B8" s="40" t="s">
        <v>120</v>
      </c>
      <c r="C8" s="40"/>
      <c r="D8" s="40"/>
      <c r="E8" s="40"/>
      <c r="F8" s="40"/>
      <c r="G8" s="40"/>
      <c r="H8" s="40"/>
      <c r="I8" s="191">
        <f>Antrag_JBM!I12</f>
        <v>0</v>
      </c>
      <c r="J8" s="191"/>
      <c r="K8" s="191"/>
      <c r="L8" s="191"/>
      <c r="M8" s="41"/>
      <c r="N8" s="64" t="s">
        <v>266</v>
      </c>
      <c r="O8" s="64"/>
      <c r="P8" s="64"/>
      <c r="Q8" s="64"/>
      <c r="R8" s="64"/>
      <c r="S8" s="64"/>
      <c r="T8" s="133">
        <f>6*T7</f>
        <v>0</v>
      </c>
      <c r="U8" s="133"/>
      <c r="AA8" s="79"/>
      <c r="AB8" s="79"/>
      <c r="AC8" s="79"/>
    </row>
    <row r="9" spans="1:30" ht="4.5" customHeight="1"/>
    <row r="10" spans="1:30">
      <c r="A10" s="66"/>
      <c r="K10" s="192" t="s">
        <v>91</v>
      </c>
      <c r="L10" s="192"/>
      <c r="M10" s="192" t="s">
        <v>92</v>
      </c>
      <c r="N10" s="192"/>
      <c r="Z10" s="139" t="s">
        <v>91</v>
      </c>
      <c r="AA10" s="139"/>
      <c r="AB10" s="139" t="s">
        <v>92</v>
      </c>
      <c r="AC10" s="139"/>
    </row>
    <row r="11" spans="1:30">
      <c r="A11" s="66"/>
      <c r="B11" s="138" t="s">
        <v>270</v>
      </c>
      <c r="C11" s="138"/>
      <c r="D11" s="138"/>
      <c r="E11" s="138"/>
      <c r="F11" s="138"/>
      <c r="G11" s="138"/>
      <c r="H11" s="138"/>
      <c r="I11" s="138"/>
      <c r="J11" s="138"/>
      <c r="K11" s="185">
        <f>Antrag_JBM!K18</f>
        <v>0</v>
      </c>
      <c r="L11" s="185"/>
      <c r="M11" s="185">
        <f>Antrag_JBM!M18</f>
        <v>0</v>
      </c>
      <c r="N11" s="185"/>
      <c r="P11" s="140" t="s">
        <v>261</v>
      </c>
      <c r="Q11" s="140"/>
      <c r="R11" s="140"/>
      <c r="S11" s="140"/>
      <c r="T11" s="140"/>
      <c r="U11" s="140"/>
      <c r="V11" s="140"/>
      <c r="W11" s="140"/>
      <c r="X11" s="140"/>
      <c r="Y11" s="140"/>
      <c r="Z11" s="185">
        <f>Antrag_JBM!Z20</f>
        <v>0</v>
      </c>
      <c r="AA11" s="185"/>
      <c r="AB11" s="185">
        <f>Antrag_JBM!AB20</f>
        <v>0</v>
      </c>
      <c r="AC11" s="185"/>
      <c r="AD11" s="9"/>
    </row>
    <row r="12" spans="1:30">
      <c r="A12" s="66"/>
      <c r="B12" s="141" t="s">
        <v>270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0">
        <f>SUM(K11:N11)</f>
        <v>0</v>
      </c>
      <c r="N12" s="140"/>
      <c r="P12" s="140" t="s">
        <v>262</v>
      </c>
      <c r="Q12" s="140"/>
      <c r="R12" s="140"/>
      <c r="S12" s="140"/>
      <c r="T12" s="140"/>
      <c r="U12" s="140"/>
      <c r="V12" s="140"/>
      <c r="W12" s="140"/>
      <c r="X12" s="140"/>
      <c r="Y12" s="140"/>
      <c r="Z12" s="185">
        <f>Antrag_JBM!Z23+Antrag_JBM!Z24</f>
        <v>0</v>
      </c>
      <c r="AA12" s="185"/>
      <c r="AB12" s="185">
        <f>Antrag_JBM!AB23+Antrag_JBM!AB24</f>
        <v>0</v>
      </c>
      <c r="AC12" s="185"/>
      <c r="AD12" s="9"/>
    </row>
    <row r="13" spans="1:30" ht="4.5" customHeight="1">
      <c r="A13" s="66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7"/>
      <c r="AA13" s="67"/>
      <c r="AB13" s="67"/>
      <c r="AC13" s="67"/>
      <c r="AD13" s="9"/>
    </row>
    <row r="14" spans="1:30">
      <c r="A14" s="66"/>
      <c r="B14" s="147" t="s">
        <v>267</v>
      </c>
      <c r="C14" s="147"/>
      <c r="D14" s="147"/>
      <c r="E14" s="147"/>
      <c r="F14" s="147"/>
      <c r="G14" s="147"/>
      <c r="H14" s="147"/>
      <c r="I14" s="147"/>
      <c r="J14" s="147"/>
      <c r="K14" s="139" t="s">
        <v>91</v>
      </c>
      <c r="L14" s="139"/>
      <c r="M14" s="139" t="s">
        <v>92</v>
      </c>
      <c r="N14" s="139"/>
      <c r="P14" s="138" t="s">
        <v>56</v>
      </c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9"/>
    </row>
    <row r="15" spans="1:30">
      <c r="A15" s="66"/>
      <c r="B15" s="147"/>
      <c r="C15" s="147"/>
      <c r="D15" s="147"/>
      <c r="E15" s="147"/>
      <c r="F15" s="147"/>
      <c r="G15" s="147"/>
      <c r="H15" s="147"/>
      <c r="I15" s="147"/>
      <c r="J15" s="147"/>
      <c r="K15" s="185">
        <f>Antrag_JBM!K23</f>
        <v>0</v>
      </c>
      <c r="L15" s="185"/>
      <c r="M15" s="185">
        <f>Antrag_JBM!M23</f>
        <v>0</v>
      </c>
      <c r="N15" s="185"/>
      <c r="P15" s="137" t="s">
        <v>28</v>
      </c>
      <c r="Q15" s="137"/>
      <c r="R15" s="137"/>
      <c r="S15" s="137"/>
      <c r="T15" s="137"/>
      <c r="U15" s="137"/>
      <c r="V15" s="185">
        <f>Antrag_JBM!V27</f>
        <v>0</v>
      </c>
      <c r="W15" s="185"/>
      <c r="X15" s="186" t="s">
        <v>271</v>
      </c>
      <c r="Y15" s="186"/>
      <c r="Z15" s="186"/>
      <c r="AA15" s="186"/>
      <c r="AB15" s="185">
        <f>Antrag_JBM!AB27</f>
        <v>0</v>
      </c>
      <c r="AC15" s="185"/>
      <c r="AD15" s="9"/>
    </row>
    <row r="16" spans="1:30" ht="15" customHeight="1">
      <c r="M16" s="140">
        <f>K15+M15</f>
        <v>0</v>
      </c>
      <c r="N16" s="140"/>
      <c r="P16" s="158"/>
      <c r="Q16" s="158"/>
      <c r="R16" s="158"/>
      <c r="S16" s="158"/>
      <c r="T16" s="158"/>
      <c r="U16" s="158"/>
      <c r="V16" s="158"/>
      <c r="W16" s="158"/>
      <c r="X16" s="80" t="s">
        <v>96</v>
      </c>
      <c r="Y16" s="80"/>
      <c r="Z16" s="80"/>
      <c r="AA16" s="80"/>
      <c r="AB16" s="185">
        <f>Antrag_JBM!AB28</f>
        <v>0</v>
      </c>
      <c r="AC16" s="185"/>
    </row>
    <row r="17" spans="1:30" ht="4.5" customHeight="1"/>
    <row r="18" spans="1:30">
      <c r="B18" s="138" t="s">
        <v>35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9" t="s">
        <v>98</v>
      </c>
      <c r="M18" s="139"/>
      <c r="N18" s="139"/>
      <c r="O18" s="10"/>
      <c r="P18" s="138" t="s">
        <v>2</v>
      </c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9" t="s">
        <v>94</v>
      </c>
      <c r="AB18" s="139"/>
      <c r="AC18" s="139"/>
      <c r="AD18" s="10"/>
    </row>
    <row r="19" spans="1:30">
      <c r="A19" s="66"/>
      <c r="B19" s="137" t="s">
        <v>269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83">
        <f>Antrag_JBM!L31</f>
        <v>0</v>
      </c>
      <c r="M19" s="183"/>
      <c r="N19" s="183"/>
      <c r="O19" s="10"/>
      <c r="P19" s="137" t="s">
        <v>38</v>
      </c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83">
        <f>Antrag_JBM!AA31</f>
        <v>0</v>
      </c>
      <c r="AB19" s="183"/>
      <c r="AC19" s="183"/>
      <c r="AD19" s="10"/>
    </row>
    <row r="20" spans="1:30">
      <c r="A20" s="66"/>
      <c r="B20" s="137" t="s">
        <v>58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84">
        <f>Antrag_JBM!L32</f>
        <v>0</v>
      </c>
      <c r="M20" s="184"/>
      <c r="N20" s="184"/>
      <c r="O20" s="10"/>
      <c r="P20" s="137" t="s">
        <v>39</v>
      </c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83">
        <f>Antrag_JBM!AA32</f>
        <v>0</v>
      </c>
      <c r="AB20" s="183"/>
      <c r="AC20" s="183"/>
      <c r="AD20" s="10"/>
    </row>
    <row r="21" spans="1:30">
      <c r="A21" s="66"/>
      <c r="B21" s="157" t="s">
        <v>133</v>
      </c>
      <c r="C21" s="157"/>
      <c r="D21" s="157"/>
      <c r="E21" s="157"/>
      <c r="F21" s="157"/>
      <c r="G21" s="157"/>
      <c r="H21" s="157"/>
      <c r="I21" s="154">
        <v>9.6</v>
      </c>
      <c r="J21" s="154"/>
      <c r="K21" s="154"/>
      <c r="L21" s="145">
        <f>L20*I21</f>
        <v>0</v>
      </c>
      <c r="M21" s="145"/>
      <c r="N21" s="145"/>
      <c r="O21" s="10"/>
      <c r="P21" s="137" t="s">
        <v>0</v>
      </c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83">
        <f>Antrag_JBM!AA33</f>
        <v>0</v>
      </c>
      <c r="AB21" s="183"/>
      <c r="AC21" s="183"/>
      <c r="AD21" s="10"/>
    </row>
    <row r="22" spans="1:30">
      <c r="A22" s="66"/>
      <c r="B22" s="137" t="s">
        <v>37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83">
        <f>Antrag_JBM!L34</f>
        <v>0</v>
      </c>
      <c r="M22" s="183"/>
      <c r="N22" s="183"/>
      <c r="O22" s="10"/>
      <c r="P22" s="137" t="s">
        <v>1</v>
      </c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83">
        <f>Antrag_JBM!AA34</f>
        <v>0</v>
      </c>
      <c r="AB22" s="183"/>
      <c r="AC22" s="183"/>
      <c r="AD22" s="10"/>
    </row>
    <row r="23" spans="1:30">
      <c r="A23" s="66"/>
      <c r="B23" s="139" t="s">
        <v>59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0"/>
      <c r="P23" s="137" t="s">
        <v>272</v>
      </c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83">
        <f>Antrag_JBM!AA35</f>
        <v>0</v>
      </c>
      <c r="AB23" s="183"/>
      <c r="AC23" s="183"/>
      <c r="AD23" s="10"/>
    </row>
    <row r="24" spans="1:30">
      <c r="A24" s="66"/>
      <c r="B24" s="148" t="s">
        <v>60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39" t="s">
        <v>36</v>
      </c>
      <c r="M24" s="139"/>
      <c r="N24" s="139"/>
      <c r="O24" s="10"/>
      <c r="P24" s="137" t="s">
        <v>40</v>
      </c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83">
        <f>Antrag_JBM!AA36</f>
        <v>0</v>
      </c>
      <c r="AB24" s="183"/>
      <c r="AC24" s="183"/>
      <c r="AD24" s="10"/>
    </row>
    <row r="25" spans="1:30">
      <c r="A25" s="66"/>
      <c r="B25" s="182">
        <f>Antrag_JBM!B37</f>
        <v>0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3">
        <f>Antrag_JBM!L37</f>
        <v>0</v>
      </c>
      <c r="M25" s="183"/>
      <c r="N25" s="183"/>
      <c r="O25" s="10"/>
      <c r="P25" s="137" t="s">
        <v>32</v>
      </c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83">
        <f>Antrag_JBM!AA37</f>
        <v>0</v>
      </c>
      <c r="AB25" s="183"/>
      <c r="AC25" s="183"/>
      <c r="AD25" s="10"/>
    </row>
    <row r="26" spans="1:30">
      <c r="A26" s="66"/>
      <c r="B26" s="182">
        <f>Antrag_JBM!B38</f>
        <v>0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3">
        <f>Antrag_JBM!L38</f>
        <v>0</v>
      </c>
      <c r="M26" s="183"/>
      <c r="N26" s="183"/>
      <c r="O26" s="10"/>
      <c r="P26" s="137" t="s">
        <v>33</v>
      </c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83">
        <f>Antrag_JBM!AA38</f>
        <v>0</v>
      </c>
      <c r="AB26" s="183"/>
      <c r="AC26" s="183"/>
      <c r="AD26" s="10"/>
    </row>
    <row r="27" spans="1:30">
      <c r="A27" s="66"/>
      <c r="B27" s="182">
        <f>Antrag_JBM!B39</f>
        <v>0</v>
      </c>
      <c r="C27" s="182"/>
      <c r="D27" s="182"/>
      <c r="E27" s="182"/>
      <c r="F27" s="182"/>
      <c r="G27" s="182"/>
      <c r="H27" s="182"/>
      <c r="I27" s="182"/>
      <c r="J27" s="182"/>
      <c r="K27" s="182"/>
      <c r="L27" s="183">
        <f>Antrag_JBM!L39</f>
        <v>0</v>
      </c>
      <c r="M27" s="183"/>
      <c r="N27" s="183"/>
      <c r="O27" s="10"/>
      <c r="P27" s="151" t="s">
        <v>41</v>
      </c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49">
        <f>SUM(AA19:AC26)</f>
        <v>0</v>
      </c>
      <c r="AB27" s="149"/>
      <c r="AC27" s="149"/>
      <c r="AD27" s="10"/>
    </row>
    <row r="28" spans="1:30">
      <c r="B28" s="152" t="s">
        <v>95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0"/>
      <c r="M28" s="129"/>
      <c r="N28" s="129"/>
      <c r="O28" s="10"/>
      <c r="P28" s="152" t="s">
        <v>42</v>
      </c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0">
        <f>L21</f>
        <v>0</v>
      </c>
      <c r="AB28" s="150"/>
      <c r="AC28" s="150"/>
      <c r="AD28" s="10"/>
    </row>
    <row r="29" spans="1:30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52" t="s">
        <v>43</v>
      </c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0">
        <f>L22</f>
        <v>0</v>
      </c>
      <c r="AB29" s="150"/>
      <c r="AC29" s="150"/>
      <c r="AD29" s="10"/>
    </row>
    <row r="30" spans="1:30">
      <c r="B30" s="151" t="s">
        <v>41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49">
        <f>L19+L21+L22+L25+L26+L27+L28</f>
        <v>0</v>
      </c>
      <c r="M30" s="172"/>
      <c r="N30" s="172"/>
      <c r="AD30" s="10"/>
    </row>
    <row r="31" spans="1:30">
      <c r="A31" s="66"/>
      <c r="B31" s="10"/>
      <c r="C31" s="10"/>
      <c r="D31" s="10"/>
      <c r="E31" s="10"/>
      <c r="F31" s="10"/>
      <c r="G31" s="10"/>
      <c r="O31" s="10"/>
      <c r="P31" s="151" t="s">
        <v>41</v>
      </c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49">
        <f>SUM(AA27:AC29)</f>
        <v>0</v>
      </c>
      <c r="AB31" s="149"/>
      <c r="AC31" s="149"/>
      <c r="AD31" s="10"/>
    </row>
    <row r="32" spans="1:30">
      <c r="A32" s="66"/>
      <c r="B32" s="10"/>
      <c r="C32" s="10"/>
      <c r="D32" s="10"/>
      <c r="E32" s="10"/>
      <c r="F32" s="10"/>
      <c r="G32" s="10"/>
      <c r="O32" s="10"/>
      <c r="P32" s="181" t="s">
        <v>44</v>
      </c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49">
        <f>AA31-L30</f>
        <v>0</v>
      </c>
      <c r="AB32" s="149"/>
      <c r="AC32" s="149"/>
      <c r="AD32" s="10"/>
    </row>
    <row r="33" spans="1:40" ht="4.5" customHeight="1">
      <c r="A33" s="66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67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40">
      <c r="A34" s="66"/>
      <c r="B34" s="65" t="s">
        <v>99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9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10"/>
      <c r="AD34" s="10"/>
    </row>
    <row r="35" spans="1:40">
      <c r="A35" s="66"/>
      <c r="B35" s="112" t="s">
        <v>263</v>
      </c>
      <c r="C35" s="112"/>
      <c r="D35" s="112"/>
      <c r="E35" s="112"/>
      <c r="F35" s="179">
        <f>Antrag_JBM!F47</f>
        <v>0</v>
      </c>
      <c r="G35" s="179"/>
      <c r="H35" s="179"/>
      <c r="I35" s="179"/>
      <c r="J35" s="179"/>
      <c r="K35" s="179"/>
      <c r="L35" s="179"/>
      <c r="M35" s="179"/>
      <c r="N35" s="179"/>
      <c r="O35" s="9"/>
      <c r="P35" s="112" t="s">
        <v>101</v>
      </c>
      <c r="Q35" s="112"/>
      <c r="R35" s="112"/>
      <c r="S35" s="112"/>
      <c r="T35" s="179">
        <f>Antrag_JBM!T47</f>
        <v>0</v>
      </c>
      <c r="U35" s="179"/>
      <c r="V35" s="179"/>
      <c r="W35" s="179"/>
      <c r="X35" s="179"/>
      <c r="Y35" s="179"/>
      <c r="Z35" s="179"/>
      <c r="AA35" s="179"/>
      <c r="AB35" s="179"/>
      <c r="AC35" s="10"/>
      <c r="AD35" s="10"/>
    </row>
    <row r="36" spans="1:40">
      <c r="A36" s="66"/>
      <c r="B36" s="112" t="s">
        <v>100</v>
      </c>
      <c r="C36" s="112"/>
      <c r="D36" s="112"/>
      <c r="E36" s="112"/>
      <c r="F36" s="180">
        <f>Antrag_JBM!F48</f>
        <v>0</v>
      </c>
      <c r="G36" s="180"/>
      <c r="H36" s="180"/>
      <c r="I36" s="180"/>
      <c r="J36" s="180"/>
      <c r="K36" s="180"/>
      <c r="L36" s="180"/>
      <c r="M36" s="180"/>
      <c r="N36" s="180"/>
      <c r="O36" s="10"/>
      <c r="P36" s="112"/>
      <c r="Q36" s="112"/>
      <c r="R36" s="112"/>
      <c r="S36" s="112"/>
      <c r="T36" s="171"/>
      <c r="U36" s="171"/>
      <c r="V36" s="171"/>
      <c r="W36" s="171"/>
      <c r="X36" s="171"/>
      <c r="Y36" s="171"/>
      <c r="Z36" s="171"/>
      <c r="AA36" s="171"/>
      <c r="AB36" s="171"/>
      <c r="AC36" s="10"/>
      <c r="AD36" s="10"/>
    </row>
    <row r="37" spans="1:40" ht="4.5" customHeight="1">
      <c r="A37" s="66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46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:40">
      <c r="A38" s="117" t="s">
        <v>285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</row>
    <row r="39" spans="1:40">
      <c r="AI39" s="40"/>
      <c r="AJ39" s="40"/>
    </row>
    <row r="40" spans="1:40" ht="30" customHeight="1">
      <c r="B40" s="176" t="s">
        <v>124</v>
      </c>
      <c r="C40" s="176"/>
      <c r="D40" s="176"/>
      <c r="E40" s="176"/>
      <c r="F40" s="176"/>
      <c r="G40" s="176"/>
      <c r="H40" s="176"/>
      <c r="I40" s="176"/>
      <c r="J40" s="177"/>
      <c r="K40" s="177"/>
      <c r="L40" s="177"/>
      <c r="M40" s="177"/>
      <c r="N40" s="177"/>
      <c r="O40" s="177"/>
      <c r="P40" s="177"/>
      <c r="Q40" s="177"/>
      <c r="S40" s="173" t="s">
        <v>127</v>
      </c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</row>
    <row r="41" spans="1:40" ht="30" customHeight="1">
      <c r="B41" s="176" t="s">
        <v>125</v>
      </c>
      <c r="C41" s="176"/>
      <c r="D41" s="176"/>
      <c r="E41" s="176"/>
      <c r="F41" s="176"/>
      <c r="G41" s="176"/>
      <c r="H41" s="176"/>
      <c r="I41" s="176"/>
      <c r="J41" s="177"/>
      <c r="K41" s="177"/>
      <c r="L41" s="177"/>
      <c r="M41" s="178" t="s">
        <v>132</v>
      </c>
      <c r="N41" s="178"/>
      <c r="O41" s="177"/>
      <c r="P41" s="177"/>
      <c r="Q41" s="177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I41" s="40"/>
      <c r="AJ41" s="40"/>
    </row>
    <row r="42" spans="1:40" ht="30" customHeight="1">
      <c r="B42" s="176" t="s">
        <v>126</v>
      </c>
      <c r="C42" s="176"/>
      <c r="D42" s="176"/>
      <c r="E42" s="176"/>
      <c r="F42" s="176"/>
      <c r="G42" s="176"/>
      <c r="H42" s="176"/>
      <c r="I42" s="176"/>
      <c r="J42" s="177"/>
      <c r="K42" s="177"/>
      <c r="L42" s="177"/>
      <c r="M42" s="177"/>
      <c r="N42" s="177"/>
      <c r="O42" s="177"/>
      <c r="P42" s="177"/>
      <c r="Q42" s="177"/>
      <c r="W42" s="122" t="s">
        <v>128</v>
      </c>
      <c r="X42" s="122"/>
      <c r="Y42" s="122"/>
      <c r="Z42" s="122"/>
      <c r="AA42" s="122"/>
      <c r="AB42" s="122"/>
      <c r="AC42" s="122"/>
    </row>
    <row r="43" spans="1:40">
      <c r="R43" s="112" t="s">
        <v>129</v>
      </c>
      <c r="S43" s="112"/>
      <c r="T43" s="112"/>
      <c r="U43" s="10"/>
      <c r="V43" s="112" t="s">
        <v>130</v>
      </c>
      <c r="W43" s="112"/>
      <c r="X43" s="112"/>
      <c r="Y43" s="112"/>
      <c r="Z43" s="112"/>
      <c r="AA43" s="112"/>
      <c r="AB43" s="112"/>
      <c r="AI43" s="63"/>
      <c r="AJ43" s="63"/>
    </row>
    <row r="44" spans="1:40">
      <c r="B44" s="11" t="s">
        <v>273</v>
      </c>
      <c r="AI44" s="63"/>
      <c r="AJ44" s="63"/>
    </row>
    <row r="45" spans="1:40">
      <c r="B45" s="81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82"/>
      <c r="AI45" s="63"/>
      <c r="AJ45" s="63"/>
    </row>
    <row r="46" spans="1:40">
      <c r="B46" s="83"/>
      <c r="AC46" s="84"/>
      <c r="AI46" s="63"/>
      <c r="AJ46" s="63"/>
    </row>
    <row r="47" spans="1:40">
      <c r="B47" s="83"/>
      <c r="AC47" s="84"/>
      <c r="AI47" s="63"/>
      <c r="AJ47" s="63"/>
    </row>
    <row r="48" spans="1:40">
      <c r="B48" s="83"/>
      <c r="AC48" s="84"/>
      <c r="AI48" s="63"/>
      <c r="AJ48" s="63"/>
    </row>
    <row r="49" spans="2:36">
      <c r="B49" s="83"/>
      <c r="AC49" s="84"/>
      <c r="AI49" s="63"/>
      <c r="AJ49" s="63"/>
    </row>
    <row r="50" spans="2:36">
      <c r="B50" s="85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86"/>
    </row>
  </sheetData>
  <mergeCells count="112">
    <mergeCell ref="A1:AD1"/>
    <mergeCell ref="A2:AD2"/>
    <mergeCell ref="H4:Q4"/>
    <mergeCell ref="AA4:AC4"/>
    <mergeCell ref="J5:Q5"/>
    <mergeCell ref="AA5:AC5"/>
    <mergeCell ref="Z10:AA10"/>
    <mergeCell ref="AB10:AC10"/>
    <mergeCell ref="B11:J11"/>
    <mergeCell ref="K11:L11"/>
    <mergeCell ref="M11:N11"/>
    <mergeCell ref="P11:Y11"/>
    <mergeCell ref="Z11:AA11"/>
    <mergeCell ref="AB11:AC11"/>
    <mergeCell ref="I7:L7"/>
    <mergeCell ref="T7:U7"/>
    <mergeCell ref="I8:L8"/>
    <mergeCell ref="T8:U8"/>
    <mergeCell ref="K10:L10"/>
    <mergeCell ref="M10:N10"/>
    <mergeCell ref="B12:L12"/>
    <mergeCell ref="M12:N12"/>
    <mergeCell ref="P12:Y12"/>
    <mergeCell ref="Z12:AA12"/>
    <mergeCell ref="AB12:AC12"/>
    <mergeCell ref="B14:J15"/>
    <mergeCell ref="K14:L14"/>
    <mergeCell ref="M14:N14"/>
    <mergeCell ref="P14:AC14"/>
    <mergeCell ref="K15:L15"/>
    <mergeCell ref="B18:K18"/>
    <mergeCell ref="L18:N18"/>
    <mergeCell ref="P18:Z18"/>
    <mergeCell ref="AA18:AC18"/>
    <mergeCell ref="B19:K19"/>
    <mergeCell ref="L19:N19"/>
    <mergeCell ref="P19:Z19"/>
    <mergeCell ref="AA19:AC19"/>
    <mergeCell ref="M15:N15"/>
    <mergeCell ref="P15:U15"/>
    <mergeCell ref="V15:W15"/>
    <mergeCell ref="X15:AA15"/>
    <mergeCell ref="AB15:AC15"/>
    <mergeCell ref="M16:N16"/>
    <mergeCell ref="P16:W16"/>
    <mergeCell ref="AB16:AC16"/>
    <mergeCell ref="B20:K20"/>
    <mergeCell ref="L20:N20"/>
    <mergeCell ref="P20:Z20"/>
    <mergeCell ref="AA20:AC20"/>
    <mergeCell ref="B21:H21"/>
    <mergeCell ref="I21:K21"/>
    <mergeCell ref="L21:N21"/>
    <mergeCell ref="P21:Z21"/>
    <mergeCell ref="AA21:AC21"/>
    <mergeCell ref="B24:K24"/>
    <mergeCell ref="L24:N24"/>
    <mergeCell ref="P24:Z24"/>
    <mergeCell ref="AA24:AC24"/>
    <mergeCell ref="B25:K25"/>
    <mergeCell ref="L25:N25"/>
    <mergeCell ref="P25:Z25"/>
    <mergeCell ref="AA25:AC25"/>
    <mergeCell ref="B22:K22"/>
    <mergeCell ref="L22:N22"/>
    <mergeCell ref="P22:Z22"/>
    <mergeCell ref="AA22:AC22"/>
    <mergeCell ref="B23:N23"/>
    <mergeCell ref="P23:Z23"/>
    <mergeCell ref="AA23:AC23"/>
    <mergeCell ref="B28:K28"/>
    <mergeCell ref="L28:N28"/>
    <mergeCell ref="P28:Z28"/>
    <mergeCell ref="AA28:AC28"/>
    <mergeCell ref="P29:Z29"/>
    <mergeCell ref="AA29:AC29"/>
    <mergeCell ref="B26:K26"/>
    <mergeCell ref="L26:N26"/>
    <mergeCell ref="P26:Z26"/>
    <mergeCell ref="AA26:AC26"/>
    <mergeCell ref="B27:K27"/>
    <mergeCell ref="L27:N27"/>
    <mergeCell ref="P27:Z27"/>
    <mergeCell ref="AA27:AC27"/>
    <mergeCell ref="B35:E35"/>
    <mergeCell ref="F35:N35"/>
    <mergeCell ref="P35:S35"/>
    <mergeCell ref="T35:AB35"/>
    <mergeCell ref="B36:E36"/>
    <mergeCell ref="F36:N36"/>
    <mergeCell ref="P36:S36"/>
    <mergeCell ref="T36:AB36"/>
    <mergeCell ref="B30:K30"/>
    <mergeCell ref="L30:N30"/>
    <mergeCell ref="P31:Z31"/>
    <mergeCell ref="AA31:AC31"/>
    <mergeCell ref="P32:Z32"/>
    <mergeCell ref="AA32:AC32"/>
    <mergeCell ref="B42:I42"/>
    <mergeCell ref="J42:Q42"/>
    <mergeCell ref="W42:AC42"/>
    <mergeCell ref="R43:T43"/>
    <mergeCell ref="V43:AB43"/>
    <mergeCell ref="A38:AD38"/>
    <mergeCell ref="B40:I40"/>
    <mergeCell ref="J40:Q40"/>
    <mergeCell ref="S40:AC40"/>
    <mergeCell ref="B41:I41"/>
    <mergeCell ref="J41:L41"/>
    <mergeCell ref="M41:N41"/>
    <mergeCell ref="O41:Q41"/>
    <mergeCell ref="S41:AC41"/>
  </mergeCells>
  <pageMargins left="0.31496062992125984" right="0.11811023622047245" top="0.78740157480314965" bottom="0.78740157480314965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31"/>
  <sheetViews>
    <sheetView workbookViewId="0">
      <selection activeCell="E11" sqref="E11"/>
    </sheetView>
  </sheetViews>
  <sheetFormatPr baseColWidth="10" defaultRowHeight="15"/>
  <cols>
    <col min="1" max="1" width="80.5703125" bestFit="1" customWidth="1"/>
    <col min="2" max="2" width="59.28515625" customWidth="1"/>
    <col min="3" max="3" width="9" bestFit="1" customWidth="1"/>
  </cols>
  <sheetData>
    <row r="1" spans="1:9">
      <c r="A1" s="2" t="s">
        <v>21</v>
      </c>
      <c r="B1" s="2"/>
      <c r="C1" s="2"/>
      <c r="D1" s="2"/>
      <c r="E1" s="2"/>
      <c r="F1" s="2"/>
      <c r="G1" s="2"/>
      <c r="H1" s="2"/>
      <c r="I1" s="1"/>
    </row>
    <row r="2" spans="1:9">
      <c r="A2" s="2"/>
      <c r="B2" s="2"/>
      <c r="C2" s="2"/>
      <c r="D2" s="2"/>
      <c r="E2" s="2"/>
      <c r="F2" s="2"/>
      <c r="G2" s="2"/>
      <c r="H2" s="2"/>
      <c r="I2" s="1"/>
    </row>
    <row r="3" spans="1:9">
      <c r="A3" s="2" t="s">
        <v>22</v>
      </c>
      <c r="B3" s="2"/>
      <c r="C3" s="2"/>
      <c r="D3" s="2"/>
      <c r="E3" s="2"/>
      <c r="F3" s="2"/>
      <c r="G3" s="2"/>
      <c r="H3" s="2"/>
      <c r="I3" s="1"/>
    </row>
    <row r="4" spans="1:9">
      <c r="A4" s="2"/>
      <c r="B4" s="2"/>
      <c r="C4" s="2"/>
      <c r="D4" s="2"/>
      <c r="E4" s="2"/>
      <c r="F4" s="2"/>
      <c r="G4" s="2"/>
      <c r="H4" s="2"/>
      <c r="I4" s="1"/>
    </row>
    <row r="5" spans="1:9">
      <c r="A5" s="3"/>
      <c r="B5" s="3"/>
      <c r="C5" s="3"/>
      <c r="D5" s="4"/>
      <c r="E5" s="4"/>
      <c r="F5" s="4"/>
      <c r="G5" s="4"/>
      <c r="H5" s="4"/>
    </row>
    <row r="6" spans="1:9">
      <c r="A6" s="6" t="s">
        <v>25</v>
      </c>
      <c r="B6" s="6" t="s">
        <v>27</v>
      </c>
      <c r="C6" s="6" t="s">
        <v>26</v>
      </c>
    </row>
    <row r="7" spans="1:9">
      <c r="A7" s="7" t="s">
        <v>62</v>
      </c>
      <c r="B7" s="5" t="s">
        <v>63</v>
      </c>
      <c r="C7" s="8" t="s">
        <v>4</v>
      </c>
    </row>
    <row r="8" spans="1:9">
      <c r="A8" s="7" t="s">
        <v>64</v>
      </c>
      <c r="B8" s="5" t="s">
        <v>65</v>
      </c>
      <c r="C8" s="8" t="s">
        <v>5</v>
      </c>
    </row>
    <row r="9" spans="1:9" ht="24">
      <c r="A9" s="7" t="s">
        <v>66</v>
      </c>
      <c r="B9" s="5" t="s">
        <v>67</v>
      </c>
      <c r="C9" s="8" t="s">
        <v>6</v>
      </c>
    </row>
    <row r="10" spans="1:9" ht="36">
      <c r="A10" s="7" t="s">
        <v>102</v>
      </c>
      <c r="B10" s="5" t="s">
        <v>68</v>
      </c>
      <c r="C10" s="8" t="s">
        <v>7</v>
      </c>
    </row>
    <row r="11" spans="1:9" ht="48">
      <c r="A11" s="7" t="s">
        <v>90</v>
      </c>
      <c r="B11" s="5" t="s">
        <v>69</v>
      </c>
      <c r="C11" s="8" t="s">
        <v>8</v>
      </c>
    </row>
    <row r="12" spans="1:9">
      <c r="A12" s="7" t="s">
        <v>70</v>
      </c>
      <c r="B12" s="5" t="s">
        <v>71</v>
      </c>
      <c r="C12" s="8" t="s">
        <v>9</v>
      </c>
    </row>
    <row r="13" spans="1:9" ht="24">
      <c r="A13" s="7" t="s">
        <v>72</v>
      </c>
      <c r="B13" s="5" t="s">
        <v>73</v>
      </c>
      <c r="C13" s="8" t="s">
        <v>10</v>
      </c>
    </row>
    <row r="14" spans="1:9" ht="24">
      <c r="A14" s="7" t="s">
        <v>74</v>
      </c>
      <c r="B14" s="5" t="s">
        <v>75</v>
      </c>
      <c r="C14" s="8" t="s">
        <v>11</v>
      </c>
    </row>
    <row r="15" spans="1:9" ht="24">
      <c r="A15" s="7" t="s">
        <v>76</v>
      </c>
      <c r="B15" s="5" t="s">
        <v>77</v>
      </c>
      <c r="C15" s="8" t="s">
        <v>12</v>
      </c>
    </row>
    <row r="16" spans="1:9">
      <c r="A16" s="7" t="s">
        <v>78</v>
      </c>
      <c r="B16" s="5" t="s">
        <v>79</v>
      </c>
      <c r="C16" s="8" t="s">
        <v>13</v>
      </c>
    </row>
    <row r="17" spans="1:3">
      <c r="A17" s="60" t="s">
        <v>80</v>
      </c>
      <c r="B17" s="61" t="s">
        <v>81</v>
      </c>
      <c r="C17" s="62" t="s">
        <v>14</v>
      </c>
    </row>
    <row r="18" spans="1:3" ht="24">
      <c r="A18" s="7" t="s">
        <v>82</v>
      </c>
      <c r="B18" s="5" t="s">
        <v>83</v>
      </c>
      <c r="C18" s="8" t="s">
        <v>15</v>
      </c>
    </row>
    <row r="19" spans="1:3">
      <c r="A19" s="7" t="s">
        <v>88</v>
      </c>
      <c r="B19" s="5" t="s">
        <v>89</v>
      </c>
      <c r="C19" s="8" t="s">
        <v>16</v>
      </c>
    </row>
    <row r="20" spans="1:3" ht="24">
      <c r="A20" s="55" t="s">
        <v>84</v>
      </c>
      <c r="B20" s="56" t="s">
        <v>85</v>
      </c>
      <c r="C20" s="57" t="s">
        <v>17</v>
      </c>
    </row>
    <row r="21" spans="1:3" ht="25.5" customHeight="1">
      <c r="A21" s="55" t="s">
        <v>86</v>
      </c>
      <c r="B21" s="56" t="s">
        <v>87</v>
      </c>
      <c r="C21" s="57" t="s">
        <v>18</v>
      </c>
    </row>
    <row r="22" spans="1:3">
      <c r="A22" s="7" t="s">
        <v>23</v>
      </c>
      <c r="B22" s="5"/>
      <c r="C22" s="8" t="s">
        <v>19</v>
      </c>
    </row>
    <row r="23" spans="1:3">
      <c r="A23" s="7" t="s">
        <v>24</v>
      </c>
      <c r="B23" s="5"/>
      <c r="C23" s="8" t="s">
        <v>20</v>
      </c>
    </row>
    <row r="26" spans="1:3">
      <c r="A26" t="s">
        <v>210</v>
      </c>
    </row>
    <row r="27" spans="1:3">
      <c r="A27" t="s">
        <v>205</v>
      </c>
    </row>
    <row r="28" spans="1:3">
      <c r="A28" t="s">
        <v>206</v>
      </c>
    </row>
    <row r="29" spans="1:3">
      <c r="A29" t="s">
        <v>207</v>
      </c>
    </row>
    <row r="30" spans="1:3">
      <c r="A30" t="s">
        <v>208</v>
      </c>
    </row>
    <row r="31" spans="1:3">
      <c r="A31" t="s">
        <v>209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28" sqref="A28"/>
    </sheetView>
  </sheetViews>
  <sheetFormatPr baseColWidth="10" defaultRowHeight="15"/>
  <cols>
    <col min="1" max="1" width="28.42578125" customWidth="1"/>
    <col min="2" max="2" width="87.140625" customWidth="1"/>
  </cols>
  <sheetData>
    <row r="1" spans="1:2" ht="23.25">
      <c r="A1" s="90" t="s">
        <v>274</v>
      </c>
      <c r="B1" s="90"/>
    </row>
    <row r="2" spans="1:2">
      <c r="A2" s="87"/>
      <c r="B2" s="87"/>
    </row>
    <row r="3" spans="1:2">
      <c r="A3" s="87" t="s">
        <v>275</v>
      </c>
      <c r="B3" s="87"/>
    </row>
    <row r="4" spans="1:2">
      <c r="A4" s="87"/>
      <c r="B4" s="87"/>
    </row>
    <row r="5" spans="1:2">
      <c r="A5" s="87" t="s">
        <v>276</v>
      </c>
      <c r="B5" s="87"/>
    </row>
    <row r="6" spans="1:2">
      <c r="A6" s="87"/>
      <c r="B6" s="87"/>
    </row>
    <row r="7" spans="1:2">
      <c r="A7" s="88" t="s">
        <v>277</v>
      </c>
      <c r="B7" s="87" t="s">
        <v>294</v>
      </c>
    </row>
    <row r="8" spans="1:2">
      <c r="A8" s="87"/>
      <c r="B8" s="87"/>
    </row>
    <row r="9" spans="1:2">
      <c r="A9" s="88" t="s">
        <v>278</v>
      </c>
      <c r="B9" s="100" t="s">
        <v>291</v>
      </c>
    </row>
    <row r="10" spans="1:2">
      <c r="A10" s="87"/>
      <c r="B10" s="91" t="s">
        <v>279</v>
      </c>
    </row>
    <row r="11" spans="1:2">
      <c r="A11" s="87"/>
      <c r="B11" s="87"/>
    </row>
    <row r="12" spans="1:2" ht="43.5">
      <c r="A12" s="88" t="s">
        <v>280</v>
      </c>
      <c r="B12" s="89" t="s">
        <v>281</v>
      </c>
    </row>
    <row r="13" spans="1:2">
      <c r="A13" s="87"/>
      <c r="B13" s="87"/>
    </row>
    <row r="14" spans="1:2">
      <c r="A14" s="88" t="s">
        <v>282</v>
      </c>
      <c r="B14" s="87" t="s">
        <v>283</v>
      </c>
    </row>
    <row r="15" spans="1:2">
      <c r="A15" s="87"/>
      <c r="B15" s="87"/>
    </row>
    <row r="17" spans="1:2" ht="29.25">
      <c r="A17" s="88" t="s">
        <v>292</v>
      </c>
      <c r="B17" s="89" t="s">
        <v>293</v>
      </c>
    </row>
    <row r="19" spans="1:2" ht="15.75" thickBot="1"/>
    <row r="20" spans="1:2" ht="30" thickBot="1">
      <c r="A20" s="101" t="s">
        <v>302</v>
      </c>
      <c r="B20" s="102" t="s">
        <v>303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TN-Liste_JBM</vt:lpstr>
      <vt:lpstr>Antrag_JBM</vt:lpstr>
      <vt:lpstr>Auszahlungsbescheid</vt:lpstr>
      <vt:lpstr>Themenschlüssel</vt:lpstr>
      <vt:lpstr>Ausfüllhilfe</vt:lpstr>
      <vt:lpstr>Kennzeichen</vt:lpstr>
      <vt:lpstr>Themenschwerpunkte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BJR</dc:creator>
  <cp:lastModifiedBy>Daniela Fischer</cp:lastModifiedBy>
  <cp:lastPrinted>2018-06-14T13:11:13Z</cp:lastPrinted>
  <dcterms:created xsi:type="dcterms:W3CDTF">2009-01-16T09:25:25Z</dcterms:created>
  <dcterms:modified xsi:type="dcterms:W3CDTF">2018-06-14T13:11:56Z</dcterms:modified>
</cp:coreProperties>
</file>